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<sst xmlns="http://schemas.openxmlformats.org/spreadsheetml/2006/main" count="57" uniqueCount="44">
  <si>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附件</t>
  </si>
  <si>
    <t>阳城县2023年农村卫生户厕项目第四批补助资金拨付明细表</t>
  </si>
  <si>
    <t>单位：元</t>
  </si>
  <si>
    <t>序号</t>
  </si>
  <si>
    <t>乡镇</t>
  </si>
  <si>
    <t>项目村</t>
  </si>
  <si>
    <t>项目完成投资
（项目结算总投资）</t>
  </si>
  <si>
    <t>已拨付资金</t>
  </si>
  <si>
    <t>本次应拨付资金(考虑双限标准）</t>
  </si>
  <si>
    <t>本次实际
拨付资金</t>
  </si>
  <si>
    <t>合计</t>
  </si>
  <si>
    <t>设施设备建设</t>
  </si>
  <si>
    <t>其他投资</t>
  </si>
  <si>
    <t>中央资金</t>
  </si>
  <si>
    <t>省级资金</t>
  </si>
  <si>
    <t>县级资金</t>
  </si>
  <si>
    <t>核减资金</t>
  </si>
  <si>
    <t>整村推进</t>
  </si>
  <si>
    <t>新改厕户</t>
  </si>
  <si>
    <t>问题厕所</t>
  </si>
  <si>
    <t>河北镇</t>
  </si>
  <si>
    <t>土孟村</t>
  </si>
  <si>
    <t>河北村</t>
  </si>
  <si>
    <t>下交村</t>
  </si>
  <si>
    <t>董封乡</t>
  </si>
  <si>
    <t>陈坡村</t>
  </si>
  <si>
    <t>次营镇</t>
  </si>
  <si>
    <t>逯甲村</t>
  </si>
  <si>
    <t>西垠村</t>
  </si>
  <si>
    <t>高阳村</t>
  </si>
  <si>
    <t>蟒河镇</t>
  </si>
  <si>
    <t>孔池村</t>
  </si>
  <si>
    <t>杏林甲村</t>
  </si>
  <si>
    <t>曹山沟村</t>
  </si>
  <si>
    <t>上桑林村</t>
  </si>
  <si>
    <t>东冶镇</t>
  </si>
  <si>
    <t>东轩村</t>
  </si>
  <si>
    <t>凤城镇</t>
  </si>
  <si>
    <t>白沟村</t>
  </si>
  <si>
    <t>白桑镇</t>
  </si>
  <si>
    <t>南香台村</t>
  </si>
  <si>
    <t>北窑村</t>
  </si>
  <si>
    <t>横河镇</t>
  </si>
  <si>
    <t>水头村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</si>
</sst>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0"/>
      <name val="Bitstream Charter"/>
      <family val="0"/>
    </font>
    <font>
      <sz val="11"/>
      <color indexed="8"/>
      <name val="方正小标宋简体"/>
      <family val="0"/>
    </font>
    <font>
      <sz val="16"/>
      <color indexed="8"/>
      <name val="国标黑体"/>
      <family val="0"/>
    </font>
    <font>
      <sz val="22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方正小标宋简体"/>
      <family val="0"/>
    </font>
    <font>
      <sz val="16"/>
      <color theme="1"/>
      <name val="国标黑体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SheetLayoutView="100" workbookViewId="0" topLeftCell="A1">
      <selection activeCell="O3" sqref="O3:P3"/>
    </sheetView>
  </sheetViews>
  <sheetFormatPr defaultColWidth="9.00390625" defaultRowHeight="15"/>
  <cols>
    <col min="1" max="1" width="4.28125" style="0" customWidth="1"/>
    <col min="2" max="2" width="6.8515625" style="0" customWidth="1"/>
    <col min="4" max="9" width="11.421875" style="0" bestFit="1" customWidth="1"/>
    <col min="13" max="13" width="10.421875" style="0" bestFit="1" customWidth="1"/>
    <col min="14" max="14" width="9.421875" style="0" bestFit="1" customWidth="1"/>
    <col min="15" max="15" width="10.421875" style="0" bestFit="1" customWidth="1"/>
    <col min="16" max="16" width="11.421875" style="0" bestFit="1" customWidth="1"/>
    <col min="18" max="18" width="11.421875" style="0" bestFit="1" customWidth="1"/>
  </cols>
  <sheetData>
    <row r="1" spans="1:3" ht="18.75">
      <c r="A1" s="2" t="s">
        <v>0</v>
      </c>
      <c r="B1" s="3"/>
      <c r="C1" s="3"/>
    </row>
    <row r="2" spans="1:16" s="1" customFormat="1" ht="36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5:16" ht="14.25">
      <c r="O3" s="16" t="s">
        <v>2</v>
      </c>
      <c r="P3" s="16"/>
    </row>
    <row r="4" spans="1:16" ht="24.75" customHeight="1">
      <c r="A4" s="6" t="s">
        <v>3</v>
      </c>
      <c r="B4" s="7" t="s">
        <v>4</v>
      </c>
      <c r="C4" s="7" t="s">
        <v>5</v>
      </c>
      <c r="D4" s="8" t="s">
        <v>6</v>
      </c>
      <c r="E4" s="14"/>
      <c r="F4" s="15"/>
      <c r="G4" s="7" t="s">
        <v>7</v>
      </c>
      <c r="H4" s="7" t="s">
        <v>8</v>
      </c>
      <c r="I4" s="7"/>
      <c r="J4" s="7"/>
      <c r="K4" s="7"/>
      <c r="L4" s="7"/>
      <c r="M4" s="7"/>
      <c r="N4" s="7"/>
      <c r="O4" s="7"/>
      <c r="P4" s="17" t="s">
        <v>9</v>
      </c>
    </row>
    <row r="5" spans="1:16" ht="14.25">
      <c r="A5" s="9"/>
      <c r="B5" s="7"/>
      <c r="C5" s="7"/>
      <c r="D5" s="10" t="s">
        <v>10</v>
      </c>
      <c r="E5" s="6" t="s">
        <v>11</v>
      </c>
      <c r="F5" s="6" t="s">
        <v>12</v>
      </c>
      <c r="G5" s="7"/>
      <c r="H5" s="6" t="s">
        <v>10</v>
      </c>
      <c r="I5" s="13" t="s">
        <v>13</v>
      </c>
      <c r="J5" s="15"/>
      <c r="K5" s="13" t="s">
        <v>14</v>
      </c>
      <c r="L5" s="15"/>
      <c r="M5" s="13" t="s">
        <v>15</v>
      </c>
      <c r="N5" s="15"/>
      <c r="O5" s="7" t="s">
        <v>16</v>
      </c>
      <c r="P5" s="7"/>
    </row>
    <row r="6" spans="1:16" ht="14.25">
      <c r="A6" s="11"/>
      <c r="B6" s="7"/>
      <c r="C6" s="7"/>
      <c r="D6" s="10"/>
      <c r="E6" s="11"/>
      <c r="F6" s="11"/>
      <c r="G6" s="7"/>
      <c r="H6" s="11"/>
      <c r="I6" s="7" t="s">
        <v>17</v>
      </c>
      <c r="J6" s="7" t="s">
        <v>18</v>
      </c>
      <c r="K6" s="7" t="s">
        <v>18</v>
      </c>
      <c r="L6" s="7" t="s">
        <v>19</v>
      </c>
      <c r="M6" s="7" t="s">
        <v>18</v>
      </c>
      <c r="N6" s="7" t="s">
        <v>19</v>
      </c>
      <c r="O6" s="7"/>
      <c r="P6" s="7"/>
    </row>
    <row r="7" spans="1:16" ht="30.75" customHeight="1">
      <c r="A7" s="12">
        <v>1</v>
      </c>
      <c r="B7" s="12" t="s">
        <v>20</v>
      </c>
      <c r="C7" s="7" t="s">
        <v>21</v>
      </c>
      <c r="D7" s="12">
        <v>810067.5</v>
      </c>
      <c r="E7" s="12">
        <v>119499.09</v>
      </c>
      <c r="F7" s="12">
        <v>690568.41</v>
      </c>
      <c r="G7" s="12">
        <v>383420.5</v>
      </c>
      <c r="H7" s="12">
        <v>426647</v>
      </c>
      <c r="I7" s="12">
        <v>119499.09</v>
      </c>
      <c r="J7" s="12">
        <v>69000</v>
      </c>
      <c r="K7" s="12">
        <v>80500</v>
      </c>
      <c r="L7" s="12">
        <v>0</v>
      </c>
      <c r="M7" s="12">
        <v>157647.91</v>
      </c>
      <c r="N7" s="12">
        <v>0</v>
      </c>
      <c r="O7" s="7">
        <v>245982.76</v>
      </c>
      <c r="P7" s="18">
        <f>H7+H8+H9-O7</f>
        <v>842157.8899999999</v>
      </c>
    </row>
    <row r="8" spans="1:16" ht="30.75" customHeight="1">
      <c r="A8" s="12">
        <v>2</v>
      </c>
      <c r="B8" s="12" t="s">
        <v>20</v>
      </c>
      <c r="C8" s="7" t="s">
        <v>22</v>
      </c>
      <c r="D8" s="12">
        <v>952484.53</v>
      </c>
      <c r="E8" s="12">
        <v>224869.55</v>
      </c>
      <c r="F8" s="12">
        <v>727614.98</v>
      </c>
      <c r="G8" s="12">
        <v>520000</v>
      </c>
      <c r="H8" s="12">
        <v>432484.53</v>
      </c>
      <c r="I8" s="12">
        <v>224869.55</v>
      </c>
      <c r="J8" s="12">
        <v>93000</v>
      </c>
      <c r="K8" s="12">
        <v>108500</v>
      </c>
      <c r="L8" s="12">
        <v>0</v>
      </c>
      <c r="M8" s="12">
        <v>6114.98</v>
      </c>
      <c r="N8" s="12">
        <v>0</v>
      </c>
      <c r="O8" s="7"/>
      <c r="P8" s="18"/>
    </row>
    <row r="9" spans="1:16" ht="30.75" customHeight="1">
      <c r="A9" s="12">
        <v>3</v>
      </c>
      <c r="B9" s="12" t="s">
        <v>20</v>
      </c>
      <c r="C9" s="7" t="s">
        <v>23</v>
      </c>
      <c r="D9" s="12">
        <v>813026.36</v>
      </c>
      <c r="E9" s="12">
        <v>165307.29</v>
      </c>
      <c r="F9" s="12">
        <v>647719.07</v>
      </c>
      <c r="G9" s="12">
        <v>584017.24</v>
      </c>
      <c r="H9" s="12">
        <v>229009.12</v>
      </c>
      <c r="I9" s="12">
        <v>165307.29</v>
      </c>
      <c r="J9" s="12">
        <v>0</v>
      </c>
      <c r="K9" s="12">
        <v>0</v>
      </c>
      <c r="L9" s="12">
        <v>0</v>
      </c>
      <c r="M9" s="12">
        <v>63701.83</v>
      </c>
      <c r="N9" s="12">
        <v>0</v>
      </c>
      <c r="O9" s="7"/>
      <c r="P9" s="18"/>
    </row>
    <row r="10" spans="1:16" ht="30.75" customHeight="1">
      <c r="A10" s="12">
        <v>4</v>
      </c>
      <c r="B10" s="12" t="s">
        <v>24</v>
      </c>
      <c r="C10" s="7" t="s">
        <v>25</v>
      </c>
      <c r="D10" s="12">
        <v>246067.06</v>
      </c>
      <c r="E10" s="12">
        <v>130189.56</v>
      </c>
      <c r="F10" s="12">
        <v>115877.5</v>
      </c>
      <c r="G10" s="12">
        <v>0</v>
      </c>
      <c r="H10" s="12">
        <v>125149.2</v>
      </c>
      <c r="I10" s="12">
        <v>37749.2</v>
      </c>
      <c r="J10" s="12">
        <v>22800</v>
      </c>
      <c r="K10" s="12">
        <v>26600</v>
      </c>
      <c r="L10" s="12">
        <v>0</v>
      </c>
      <c r="M10" s="12">
        <v>38000</v>
      </c>
      <c r="N10" s="12">
        <v>0</v>
      </c>
      <c r="O10" s="12"/>
      <c r="P10" s="19">
        <f>H10</f>
        <v>125149.2</v>
      </c>
    </row>
    <row r="11" spans="1:16" ht="30.75" customHeight="1">
      <c r="A11" s="12">
        <v>5</v>
      </c>
      <c r="B11" s="12" t="s">
        <v>26</v>
      </c>
      <c r="C11" s="7" t="s">
        <v>27</v>
      </c>
      <c r="D11" s="12">
        <v>261583.05</v>
      </c>
      <c r="E11" s="12">
        <v>246751.05</v>
      </c>
      <c r="F11" s="12">
        <v>14832</v>
      </c>
      <c r="G11" s="12">
        <v>0</v>
      </c>
      <c r="H11" s="12">
        <v>261583.05</v>
      </c>
      <c r="I11" s="12">
        <v>106293.8</v>
      </c>
      <c r="J11" s="12">
        <v>53400</v>
      </c>
      <c r="K11" s="12">
        <v>62300</v>
      </c>
      <c r="L11" s="12">
        <v>0</v>
      </c>
      <c r="M11" s="12">
        <v>39589.25</v>
      </c>
      <c r="N11" s="12">
        <v>0</v>
      </c>
      <c r="O11" s="12"/>
      <c r="P11" s="18">
        <f>H11+H12+H13</f>
        <v>506952.85</v>
      </c>
    </row>
    <row r="12" spans="1:16" ht="30.75" customHeight="1">
      <c r="A12" s="12">
        <v>6</v>
      </c>
      <c r="B12" s="12" t="s">
        <v>26</v>
      </c>
      <c r="C12" s="7" t="s">
        <v>28</v>
      </c>
      <c r="D12" s="12">
        <v>528567.22</v>
      </c>
      <c r="E12" s="12">
        <v>390427.26</v>
      </c>
      <c r="F12" s="12">
        <v>138139.96</v>
      </c>
      <c r="G12" s="12">
        <v>299000</v>
      </c>
      <c r="H12" s="12">
        <v>129142</v>
      </c>
      <c r="I12" s="12">
        <v>129142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/>
      <c r="P12" s="18"/>
    </row>
    <row r="13" spans="1:16" ht="30.75" customHeight="1">
      <c r="A13" s="12">
        <v>7</v>
      </c>
      <c r="B13" s="12" t="s">
        <v>26</v>
      </c>
      <c r="C13" s="7" t="s">
        <v>29</v>
      </c>
      <c r="D13" s="12">
        <v>400576.56</v>
      </c>
      <c r="E13" s="12">
        <v>312871.5</v>
      </c>
      <c r="F13" s="12">
        <v>87705.06</v>
      </c>
      <c r="G13" s="12">
        <v>269100</v>
      </c>
      <c r="H13" s="12">
        <v>116227.8</v>
      </c>
      <c r="I13" s="12">
        <v>116227.8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/>
      <c r="P13" s="18"/>
    </row>
    <row r="14" spans="1:16" ht="30.75" customHeight="1">
      <c r="A14" s="12">
        <v>8</v>
      </c>
      <c r="B14" s="12" t="s">
        <v>30</v>
      </c>
      <c r="C14" s="7" t="s">
        <v>31</v>
      </c>
      <c r="D14" s="12">
        <v>555214.68</v>
      </c>
      <c r="E14" s="12">
        <v>0</v>
      </c>
      <c r="F14" s="12">
        <v>0</v>
      </c>
      <c r="G14" s="12">
        <v>375000</v>
      </c>
      <c r="H14" s="12">
        <v>23000</v>
      </c>
      <c r="I14" s="12">
        <v>0</v>
      </c>
      <c r="J14" s="12">
        <v>6000</v>
      </c>
      <c r="K14" s="12">
        <v>7000</v>
      </c>
      <c r="L14" s="12">
        <v>0</v>
      </c>
      <c r="M14" s="12">
        <v>10000</v>
      </c>
      <c r="N14" s="12">
        <v>0</v>
      </c>
      <c r="O14" s="12"/>
      <c r="P14" s="18">
        <f>H14+H15+H16+H17</f>
        <v>205543.78</v>
      </c>
    </row>
    <row r="15" spans="1:16" ht="30.75" customHeight="1">
      <c r="A15" s="12">
        <v>9</v>
      </c>
      <c r="B15" s="12" t="s">
        <v>30</v>
      </c>
      <c r="C15" s="7" t="s">
        <v>32</v>
      </c>
      <c r="D15" s="12">
        <v>638278.62</v>
      </c>
      <c r="E15" s="12">
        <v>557160.4</v>
      </c>
      <c r="F15" s="12">
        <v>81118.22</v>
      </c>
      <c r="G15" s="12">
        <v>273700</v>
      </c>
      <c r="H15" s="12">
        <v>118214.6</v>
      </c>
      <c r="I15" s="12">
        <v>118214.6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/>
      <c r="P15" s="18"/>
    </row>
    <row r="16" spans="1:16" ht="30.75" customHeight="1">
      <c r="A16" s="12">
        <v>10</v>
      </c>
      <c r="B16" s="12" t="s">
        <v>30</v>
      </c>
      <c r="C16" s="7" t="s">
        <v>33</v>
      </c>
      <c r="D16" s="12">
        <v>337185.32</v>
      </c>
      <c r="E16" s="12">
        <v>287973.73</v>
      </c>
      <c r="F16" s="12">
        <v>49211.59</v>
      </c>
      <c r="G16" s="12">
        <v>133400</v>
      </c>
      <c r="H16" s="12">
        <v>57617.2</v>
      </c>
      <c r="I16" s="12">
        <v>57617.2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/>
      <c r="P16" s="18"/>
    </row>
    <row r="17" spans="1:16" ht="30.75" customHeight="1">
      <c r="A17" s="12">
        <v>11</v>
      </c>
      <c r="B17" s="12" t="s">
        <v>30</v>
      </c>
      <c r="C17" s="7" t="s">
        <v>34</v>
      </c>
      <c r="D17" s="12">
        <v>342511.98</v>
      </c>
      <c r="E17" s="12">
        <v>187568.7</v>
      </c>
      <c r="F17" s="12">
        <v>154943.28</v>
      </c>
      <c r="G17" s="12">
        <v>335800</v>
      </c>
      <c r="H17" s="12">
        <v>6711.98</v>
      </c>
      <c r="I17" s="12">
        <v>6711.98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/>
      <c r="P17" s="18"/>
    </row>
    <row r="18" spans="1:16" ht="30.75" customHeight="1">
      <c r="A18" s="12">
        <v>12</v>
      </c>
      <c r="B18" s="12" t="s">
        <v>35</v>
      </c>
      <c r="C18" s="7" t="s">
        <v>36</v>
      </c>
      <c r="D18" s="12">
        <v>1039407.66</v>
      </c>
      <c r="E18" s="12">
        <v>745328.82</v>
      </c>
      <c r="F18" s="12">
        <v>294078.84</v>
      </c>
      <c r="G18" s="12">
        <v>549700</v>
      </c>
      <c r="H18" s="12">
        <v>237422.6</v>
      </c>
      <c r="I18" s="12">
        <v>237422.6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/>
      <c r="P18" s="19">
        <f>H18</f>
        <v>237422.6</v>
      </c>
    </row>
    <row r="19" spans="1:16" ht="30.75" customHeight="1">
      <c r="A19" s="12">
        <v>13</v>
      </c>
      <c r="B19" s="12" t="s">
        <v>37</v>
      </c>
      <c r="C19" s="7" t="s">
        <v>38</v>
      </c>
      <c r="D19" s="12">
        <v>1267913.72</v>
      </c>
      <c r="E19" s="12">
        <v>1267913.72</v>
      </c>
      <c r="F19" s="12">
        <v>0</v>
      </c>
      <c r="G19" s="12">
        <v>316100</v>
      </c>
      <c r="H19" s="12">
        <v>150003.4</v>
      </c>
      <c r="I19" s="12">
        <v>150003.4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/>
      <c r="P19" s="19">
        <f>H19</f>
        <v>150003.4</v>
      </c>
    </row>
    <row r="20" spans="1:16" ht="30.75" customHeight="1">
      <c r="A20" s="12">
        <v>14</v>
      </c>
      <c r="B20" s="12" t="s">
        <v>39</v>
      </c>
      <c r="C20" s="7" t="s">
        <v>40</v>
      </c>
      <c r="D20" s="12">
        <v>877902.18</v>
      </c>
      <c r="E20" s="12">
        <v>322528.97</v>
      </c>
      <c r="F20" s="12">
        <v>555373.21</v>
      </c>
      <c r="G20" s="12">
        <v>464600</v>
      </c>
      <c r="H20" s="12">
        <v>200666.8</v>
      </c>
      <c r="I20" s="12">
        <v>200666.8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/>
      <c r="P20" s="18">
        <f>H20+H21</f>
        <v>276666.8</v>
      </c>
    </row>
    <row r="21" spans="1:16" ht="30.75" customHeight="1">
      <c r="A21" s="12">
        <v>15</v>
      </c>
      <c r="B21" s="12" t="s">
        <v>39</v>
      </c>
      <c r="C21" s="7" t="s">
        <v>41</v>
      </c>
      <c r="D21" s="12">
        <v>76860</v>
      </c>
      <c r="E21" s="12">
        <v>49528</v>
      </c>
      <c r="F21" s="12">
        <v>27332</v>
      </c>
      <c r="G21" s="12">
        <v>0</v>
      </c>
      <c r="H21" s="12">
        <v>76000</v>
      </c>
      <c r="I21" s="12">
        <v>0</v>
      </c>
      <c r="J21" s="12">
        <v>0</v>
      </c>
      <c r="K21" s="12">
        <v>0</v>
      </c>
      <c r="L21" s="12">
        <v>38000</v>
      </c>
      <c r="M21" s="12">
        <v>0</v>
      </c>
      <c r="N21" s="12">
        <v>38000</v>
      </c>
      <c r="O21" s="12"/>
      <c r="P21" s="18"/>
    </row>
    <row r="22" spans="1:16" ht="30.75" customHeight="1">
      <c r="A22" s="12">
        <v>16</v>
      </c>
      <c r="B22" s="12" t="s">
        <v>42</v>
      </c>
      <c r="C22" s="7" t="s">
        <v>43</v>
      </c>
      <c r="D22" s="12">
        <v>42089.24</v>
      </c>
      <c r="E22" s="12">
        <v>16089.24</v>
      </c>
      <c r="F22" s="12">
        <v>26000</v>
      </c>
      <c r="G22" s="12">
        <v>0</v>
      </c>
      <c r="H22" s="12">
        <v>42089.24</v>
      </c>
      <c r="I22" s="12">
        <v>0</v>
      </c>
      <c r="J22" s="12">
        <v>0</v>
      </c>
      <c r="K22" s="12">
        <v>0</v>
      </c>
      <c r="L22" s="12">
        <v>34000</v>
      </c>
      <c r="M22" s="12">
        <v>0</v>
      </c>
      <c r="N22" s="12">
        <v>8089.24</v>
      </c>
      <c r="O22" s="12"/>
      <c r="P22" s="19">
        <f>H22</f>
        <v>42089.24</v>
      </c>
    </row>
    <row r="23" spans="1:16" ht="30.75" customHeight="1">
      <c r="A23" s="13" t="s">
        <v>10</v>
      </c>
      <c r="B23" s="14"/>
      <c r="C23" s="15"/>
      <c r="D23" s="12">
        <v>9189735.68</v>
      </c>
      <c r="E23" s="12">
        <v>5024006.88</v>
      </c>
      <c r="F23" s="12">
        <v>3610514.12</v>
      </c>
      <c r="G23" s="12">
        <v>4503837.74</v>
      </c>
      <c r="H23" s="12">
        <v>2631968.52</v>
      </c>
      <c r="I23" s="12">
        <v>1669725.31</v>
      </c>
      <c r="J23" s="12">
        <v>244200</v>
      </c>
      <c r="K23" s="12">
        <v>284900</v>
      </c>
      <c r="L23" s="12">
        <v>72000</v>
      </c>
      <c r="M23" s="12">
        <v>315053.97</v>
      </c>
      <c r="N23" s="12">
        <v>46089.24</v>
      </c>
      <c r="O23" s="12">
        <f>SUM(O7:O22)</f>
        <v>245982.76</v>
      </c>
      <c r="P23" s="19">
        <f>SUM(P7:P22)</f>
        <v>2385985.7600000002</v>
      </c>
    </row>
  </sheetData>
  <sheetProtection/>
  <mergeCells count="24">
    <mergeCell ref="A1:C1"/>
    <mergeCell ref="A2:P2"/>
    <mergeCell ref="O3:P3"/>
    <mergeCell ref="D4:F4"/>
    <mergeCell ref="H4:O4"/>
    <mergeCell ref="I5:J5"/>
    <mergeCell ref="K5:L5"/>
    <mergeCell ref="M5:N5"/>
    <mergeCell ref="A23:C23"/>
    <mergeCell ref="A4:A6"/>
    <mergeCell ref="B4:B6"/>
    <mergeCell ref="C4:C6"/>
    <mergeCell ref="D5:D6"/>
    <mergeCell ref="E5:E6"/>
    <mergeCell ref="F5:F6"/>
    <mergeCell ref="G4:G6"/>
    <mergeCell ref="H5:H6"/>
    <mergeCell ref="O5:O6"/>
    <mergeCell ref="O7:O9"/>
    <mergeCell ref="P4:P6"/>
    <mergeCell ref="P7:P9"/>
    <mergeCell ref="P11:P13"/>
    <mergeCell ref="P14:P17"/>
    <mergeCell ref="P20:P21"/>
  </mergeCells>
  <printOptions horizontalCentered="1" verticalCentered="1"/>
  <pageMargins left="0.7513888888888889" right="0.7513888888888889" top="0.8263888888888888" bottom="0.5902777777777778" header="0.5" footer="0.5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baixin</cp:lastModifiedBy>
  <dcterms:created xsi:type="dcterms:W3CDTF">2024-06-22T11:09:25Z</dcterms:created>
  <dcterms:modified xsi:type="dcterms:W3CDTF">2024-06-24T09:29:05Z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A7AC0B43ED3528ED7E29756645855D74</vt:lpwstr>
  </property>
  <property fmtid="{D5CDD505-2E9C-101B-9397-08002B2CF9AE}" pid="3" name="KSOProductBuildV">
    <vt:lpwstr>2052-11.8.2.12129</vt:lpwstr>
  </property>
  <property fmtid="{D5CDD505-2E9C-101B-9397-08002B2CF9AE}" pid="4" name="퀀_generated_2.-2147483648">
    <vt:i4>2052</vt:i4>
  </property>
</Properties>
</file>