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3灵活基数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<sst xmlns="http://schemas.openxmlformats.org/spreadsheetml/2006/main" count="9" uniqueCount="9">
  <si>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r>
      <t xml:space="preserve">灵活人员  2023年度  </t>
    </r>
    <r>
      <rPr>
        <sz val="20"/>
        <color indexed="8"/>
        <rFont val="宋体"/>
        <family val="0"/>
      </rPr>
      <t xml:space="preserve">
参加企业职工养老保险   参考标准</t>
    </r>
  </si>
  <si>
    <t>省平工资比率-&gt;缴费基数</t>
  </si>
  <si>
    <t>/月</t>
  </si>
  <si>
    <t>/年</t>
  </si>
  <si>
    <t>自选基数</t>
  </si>
  <si>
    <t>最低标准</t>
  </si>
  <si>
    <t>省平均工资</t>
  </si>
  <si>
    <t>最高标准</t>
  </si>
  <si>
    <r>
      <t xml:space="preserve">    灵活就业人员缴纳企业职工基本养老保险费可在
</t>
    </r>
    <r>
      <rPr>
        <b/>
        <sz val="19"/>
        <color indexed="8"/>
        <rFont val="宋体"/>
        <family val="0"/>
      </rPr>
      <t>省平工资的</t>
    </r>
    <r>
      <rPr>
        <sz val="19"/>
        <color indexed="8"/>
        <rFont val="宋体"/>
        <family val="0"/>
      </rPr>
      <t>60%--300%间自主选择缴费基数（量力而行）
即月工资基数：</t>
    </r>
    <r>
      <rPr>
        <sz val="19"/>
        <color indexed="8"/>
        <rFont val="宋体"/>
        <family val="0"/>
      </rPr>
      <t>3863</t>
    </r>
    <r>
      <rPr>
        <sz val="19"/>
        <color indexed="8"/>
        <rFont val="宋体"/>
        <family val="0"/>
      </rPr>
      <t>元--19314元间自主选择。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</si>
</sst>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8"/>
      <name val="宋体"/>
      <family val="0"/>
    </font>
    <font>
      <sz val="16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8"/>
      <name val="宋体"/>
      <family val="0"/>
    </font>
    <font>
      <sz val="1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9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20"/>
      <color theme="1"/>
      <name val="Calibri"/>
      <family val="0"/>
    </font>
    <font>
      <sz val="20"/>
      <color theme="1"/>
      <name val="Calibri"/>
      <family val="0"/>
    </font>
    <font>
      <b/>
      <sz val="18"/>
      <color theme="1"/>
      <name val="Calibri"/>
      <family val="0"/>
    </font>
    <font>
      <sz val="16"/>
      <color theme="1"/>
      <name val="Calibri"/>
      <family val="0"/>
    </font>
    <font>
      <sz val="18"/>
      <color theme="1"/>
      <name val="Calibri"/>
      <family val="0"/>
    </font>
    <font>
      <sz val="1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8" fillId="0" borderId="11" xfId="0" applyFont="1" applyFill="1" applyBorder="1" applyAlignment="1">
      <alignment horizontal="left" vertical="center"/>
    </xf>
    <xf numFmtId="0" fontId="48" fillId="0" borderId="12" xfId="0" applyFont="1" applyFill="1" applyBorder="1" applyAlignment="1">
      <alignment horizontal="left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9" fontId="49" fillId="0" borderId="15" xfId="0" applyNumberFormat="1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9" fontId="50" fillId="0" borderId="18" xfId="0" applyNumberFormat="1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9" fontId="50" fillId="0" borderId="22" xfId="0" applyNumberFormat="1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9" fontId="50" fillId="0" borderId="25" xfId="0" applyNumberFormat="1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9" fontId="50" fillId="0" borderId="15" xfId="0" applyNumberFormat="1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9" fontId="50" fillId="0" borderId="29" xfId="0" applyNumberFormat="1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55" zoomScaleNormal="55" workbookViewId="0" topLeftCell="A1">
      <selection activeCell="AH10" sqref="AH10"/>
    </sheetView>
  </sheetViews>
  <sheetFormatPr defaultColWidth="9.00390625" defaultRowHeight="15"/>
  <cols>
    <col min="1" max="1" width="18.00390625" style="1" customWidth="1"/>
    <col min="2" max="2" width="20.7109375" style="1" customWidth="1"/>
    <col min="3" max="3" width="14.140625" style="1" customWidth="1"/>
    <col min="4" max="4" width="17.421875" style="1" customWidth="1"/>
    <col min="5" max="5" width="18.140625" style="1" customWidth="1"/>
    <col min="6" max="6" width="21.140625" style="1" customWidth="1"/>
    <col min="7" max="16384" width="9.00390625" style="1" customWidth="1"/>
  </cols>
  <sheetData>
    <row r="1" spans="1:5" ht="57.75" customHeight="1">
      <c r="A1" s="2" t="s">
        <v>0</v>
      </c>
      <c r="B1" s="3"/>
      <c r="C1" s="3"/>
      <c r="D1" s="3"/>
      <c r="E1" s="4">
        <v>6438</v>
      </c>
    </row>
    <row r="2" spans="1:4" ht="29.25" customHeight="1">
      <c r="A2" s="5" t="s">
        <v>1</v>
      </c>
      <c r="B2" s="6"/>
      <c r="C2" s="7" t="s">
        <v>2</v>
      </c>
      <c r="D2" s="8" t="s">
        <v>3</v>
      </c>
    </row>
    <row r="3" spans="1:4" ht="29.25" customHeight="1">
      <c r="A3" s="9" t="s">
        <v>4</v>
      </c>
      <c r="B3" s="10">
        <v>5000</v>
      </c>
      <c r="C3" s="10">
        <f aca="true" t="shared" si="0" ref="C3:C28">B3*(8%+12%)</f>
        <v>1000</v>
      </c>
      <c r="D3" s="11">
        <f aca="true" t="shared" si="1" ref="D3:D28">C3*12</f>
        <v>12000</v>
      </c>
    </row>
    <row r="4" spans="1:5" ht="24" customHeight="1">
      <c r="A4" s="12">
        <v>0.5999999999999999</v>
      </c>
      <c r="B4" s="13">
        <f>ROUND($E$1*A4,0)</f>
        <v>3863</v>
      </c>
      <c r="C4" s="13">
        <f t="shared" si="0"/>
        <v>772.6</v>
      </c>
      <c r="D4" s="14">
        <f t="shared" si="1"/>
        <v>9271.2</v>
      </c>
      <c r="E4" s="15" t="s">
        <v>5</v>
      </c>
    </row>
    <row r="5" spans="1:5" ht="24" customHeight="1">
      <c r="A5" s="16">
        <v>0.7</v>
      </c>
      <c r="B5" s="17">
        <f>ROUND($E$1*A5,0)</f>
        <v>4507</v>
      </c>
      <c r="C5" s="18">
        <f t="shared" si="0"/>
        <v>901.4000000000001</v>
      </c>
      <c r="D5" s="19">
        <f t="shared" si="1"/>
        <v>10816.800000000001</v>
      </c>
      <c r="E5" s="20"/>
    </row>
    <row r="6" spans="1:5" ht="24" customHeight="1">
      <c r="A6" s="16">
        <v>0.8</v>
      </c>
      <c r="B6" s="17">
        <f>ROUND($E$1*A6,0)</f>
        <v>5150</v>
      </c>
      <c r="C6" s="18">
        <f t="shared" si="0"/>
        <v>1030</v>
      </c>
      <c r="D6" s="19">
        <f t="shared" si="1"/>
        <v>12360</v>
      </c>
      <c r="E6" s="20"/>
    </row>
    <row r="7" spans="1:5" ht="24" customHeight="1">
      <c r="A7" s="21">
        <v>0.9</v>
      </c>
      <c r="B7" s="17">
        <f>ROUND($E$1*A7,0)</f>
        <v>5794</v>
      </c>
      <c r="C7" s="22">
        <f t="shared" si="0"/>
        <v>1158.8</v>
      </c>
      <c r="D7" s="23">
        <f t="shared" si="1"/>
        <v>13905.599999999999</v>
      </c>
      <c r="E7" s="20"/>
    </row>
    <row r="8" spans="1:5" ht="24" customHeight="1">
      <c r="A8" s="12">
        <v>1</v>
      </c>
      <c r="B8" s="13">
        <f>ROUND($E$1*A8,0)</f>
        <v>6438</v>
      </c>
      <c r="C8" s="13">
        <f t="shared" si="0"/>
        <v>1287.6000000000001</v>
      </c>
      <c r="D8" s="14">
        <f t="shared" si="1"/>
        <v>15451.2</v>
      </c>
      <c r="E8" s="24" t="s">
        <v>6</v>
      </c>
    </row>
    <row r="9" spans="1:5" ht="24" customHeight="1">
      <c r="A9" s="25">
        <v>1.1</v>
      </c>
      <c r="B9" s="17">
        <f>ROUND($E$1*A9,0)</f>
        <v>7082</v>
      </c>
      <c r="C9" s="17">
        <f t="shared" si="0"/>
        <v>1416.4</v>
      </c>
      <c r="D9" s="26">
        <f t="shared" si="1"/>
        <v>16996.800000000003</v>
      </c>
      <c r="E9" s="20"/>
    </row>
    <row r="10" spans="1:5" ht="24" customHeight="1">
      <c r="A10" s="16">
        <v>1.2</v>
      </c>
      <c r="B10" s="17">
        <f>ROUND($E$1*A10,0)</f>
        <v>7726</v>
      </c>
      <c r="C10" s="18">
        <f t="shared" si="0"/>
        <v>1545.2</v>
      </c>
      <c r="D10" s="19">
        <f t="shared" si="1"/>
        <v>18542.4</v>
      </c>
      <c r="E10" s="20"/>
    </row>
    <row r="11" spans="1:6" ht="24" customHeight="1">
      <c r="A11" s="16">
        <v>1.3</v>
      </c>
      <c r="B11" s="17">
        <f>ROUND($E$1*A11,0)</f>
        <v>8369</v>
      </c>
      <c r="C11" s="18">
        <f t="shared" si="0"/>
        <v>1673.8000000000002</v>
      </c>
      <c r="D11" s="19">
        <f t="shared" si="1"/>
        <v>20085.600000000002</v>
      </c>
      <c r="E11" s="20"/>
      <c r="F11" s="27"/>
    </row>
    <row r="12" spans="1:5" ht="24" customHeight="1">
      <c r="A12" s="16">
        <v>1.4</v>
      </c>
      <c r="B12" s="17">
        <f>ROUND($E$1*A12,0)</f>
        <v>9013</v>
      </c>
      <c r="C12" s="18">
        <f t="shared" si="0"/>
        <v>1802.6000000000001</v>
      </c>
      <c r="D12" s="19">
        <f t="shared" si="1"/>
        <v>21631.2</v>
      </c>
      <c r="E12" s="20"/>
    </row>
    <row r="13" spans="1:5" ht="24" customHeight="1">
      <c r="A13" s="16">
        <v>1.5</v>
      </c>
      <c r="B13" s="17">
        <f>ROUND($E$1*A13,0)</f>
        <v>9657</v>
      </c>
      <c r="C13" s="18">
        <f t="shared" si="0"/>
        <v>1931.4</v>
      </c>
      <c r="D13" s="19">
        <f t="shared" si="1"/>
        <v>23176.800000000003</v>
      </c>
      <c r="E13" s="20"/>
    </row>
    <row r="14" spans="1:5" ht="24" customHeight="1">
      <c r="A14" s="16">
        <v>1.6</v>
      </c>
      <c r="B14" s="17">
        <f>ROUND($E$1*A14,0)</f>
        <v>10301</v>
      </c>
      <c r="C14" s="18">
        <f t="shared" si="0"/>
        <v>2060.2000000000003</v>
      </c>
      <c r="D14" s="19">
        <f t="shared" si="1"/>
        <v>24722.4</v>
      </c>
      <c r="E14" s="20"/>
    </row>
    <row r="15" spans="1:5" ht="24" customHeight="1">
      <c r="A15" s="16">
        <v>1.7</v>
      </c>
      <c r="B15" s="17">
        <f>ROUND($E$1*A15,0)</f>
        <v>10945</v>
      </c>
      <c r="C15" s="18">
        <f t="shared" si="0"/>
        <v>2189</v>
      </c>
      <c r="D15" s="19">
        <f t="shared" si="1"/>
        <v>26268</v>
      </c>
      <c r="E15" s="20"/>
    </row>
    <row r="16" spans="1:5" ht="24" customHeight="1">
      <c r="A16" s="16">
        <v>1.8</v>
      </c>
      <c r="B16" s="17">
        <f>ROUND($E$1*A16,0)</f>
        <v>11588</v>
      </c>
      <c r="C16" s="18">
        <f t="shared" si="0"/>
        <v>2317.6</v>
      </c>
      <c r="D16" s="19">
        <f t="shared" si="1"/>
        <v>27811.199999999997</v>
      </c>
      <c r="E16" s="20"/>
    </row>
    <row r="17" spans="1:5" ht="24" customHeight="1">
      <c r="A17" s="16">
        <v>1.9</v>
      </c>
      <c r="B17" s="17">
        <f>ROUND($E$1*A17,0)</f>
        <v>12232</v>
      </c>
      <c r="C17" s="18">
        <f t="shared" si="0"/>
        <v>2446.4</v>
      </c>
      <c r="D17" s="19">
        <f t="shared" si="1"/>
        <v>29356.800000000003</v>
      </c>
      <c r="E17" s="20"/>
    </row>
    <row r="18" spans="1:5" ht="24" customHeight="1">
      <c r="A18" s="16">
        <v>2</v>
      </c>
      <c r="B18" s="17">
        <f>ROUND($E$1*A18,0)</f>
        <v>12876</v>
      </c>
      <c r="C18" s="18">
        <f t="shared" si="0"/>
        <v>2575.2000000000003</v>
      </c>
      <c r="D18" s="19">
        <f t="shared" si="1"/>
        <v>30902.4</v>
      </c>
      <c r="E18" s="20"/>
    </row>
    <row r="19" spans="1:5" ht="24" customHeight="1">
      <c r="A19" s="16">
        <v>2.1</v>
      </c>
      <c r="B19" s="17">
        <f>ROUND($E$1*A19,0)</f>
        <v>13520</v>
      </c>
      <c r="C19" s="18">
        <f t="shared" si="0"/>
        <v>2704</v>
      </c>
      <c r="D19" s="19">
        <f t="shared" si="1"/>
        <v>32448</v>
      </c>
      <c r="E19" s="20"/>
    </row>
    <row r="20" spans="1:5" ht="24" customHeight="1">
      <c r="A20" s="16">
        <v>2.2</v>
      </c>
      <c r="B20" s="17">
        <f>ROUND($E$1*A20,0)</f>
        <v>14164</v>
      </c>
      <c r="C20" s="18">
        <f t="shared" si="0"/>
        <v>2832.8</v>
      </c>
      <c r="D20" s="19">
        <f t="shared" si="1"/>
        <v>33993.600000000006</v>
      </c>
      <c r="E20" s="20"/>
    </row>
    <row r="21" spans="1:5" ht="24" customHeight="1">
      <c r="A21" s="16">
        <v>2.3</v>
      </c>
      <c r="B21" s="17">
        <f>ROUND($E$1*A21,0)</f>
        <v>14807</v>
      </c>
      <c r="C21" s="18">
        <f t="shared" si="0"/>
        <v>2961.4</v>
      </c>
      <c r="D21" s="19">
        <f t="shared" si="1"/>
        <v>35536.8</v>
      </c>
      <c r="E21" s="20"/>
    </row>
    <row r="22" spans="1:5" ht="24" customHeight="1">
      <c r="A22" s="16">
        <v>2.4</v>
      </c>
      <c r="B22" s="17">
        <f>ROUND($E$1*A22,0)</f>
        <v>15451</v>
      </c>
      <c r="C22" s="18">
        <f t="shared" si="0"/>
        <v>3090.2000000000003</v>
      </c>
      <c r="D22" s="19">
        <f t="shared" si="1"/>
        <v>37082.4</v>
      </c>
      <c r="E22" s="20"/>
    </row>
    <row r="23" spans="1:5" ht="24" customHeight="1">
      <c r="A23" s="16">
        <v>2.5</v>
      </c>
      <c r="B23" s="17">
        <f>ROUND($E$1*A23,0)</f>
        <v>16095</v>
      </c>
      <c r="C23" s="18">
        <f t="shared" si="0"/>
        <v>3219</v>
      </c>
      <c r="D23" s="19">
        <f t="shared" si="1"/>
        <v>38628</v>
      </c>
      <c r="E23" s="20"/>
    </row>
    <row r="24" spans="1:5" ht="24" customHeight="1">
      <c r="A24" s="16">
        <v>2.6</v>
      </c>
      <c r="B24" s="17">
        <f>ROUND($E$1*A24,0)</f>
        <v>16739</v>
      </c>
      <c r="C24" s="18">
        <f t="shared" si="0"/>
        <v>3347.8</v>
      </c>
      <c r="D24" s="19">
        <f t="shared" si="1"/>
        <v>40173.600000000006</v>
      </c>
      <c r="E24" s="20"/>
    </row>
    <row r="25" spans="1:5" ht="24" customHeight="1">
      <c r="A25" s="16">
        <v>2.7</v>
      </c>
      <c r="B25" s="17">
        <f>ROUND($E$1*A25,0)</f>
        <v>17383</v>
      </c>
      <c r="C25" s="18">
        <f t="shared" si="0"/>
        <v>3476.6000000000004</v>
      </c>
      <c r="D25" s="19">
        <f t="shared" si="1"/>
        <v>41719.200000000004</v>
      </c>
      <c r="E25" s="20"/>
    </row>
    <row r="26" spans="1:5" ht="24" customHeight="1">
      <c r="A26" s="16">
        <v>2.8</v>
      </c>
      <c r="B26" s="17">
        <f>ROUND($E$1*A26,0)</f>
        <v>18026</v>
      </c>
      <c r="C26" s="18">
        <f t="shared" si="0"/>
        <v>3605.2000000000003</v>
      </c>
      <c r="D26" s="19">
        <f t="shared" si="1"/>
        <v>43262.4</v>
      </c>
      <c r="E26" s="20"/>
    </row>
    <row r="27" spans="1:5" ht="24" customHeight="1">
      <c r="A27" s="16">
        <v>2.9</v>
      </c>
      <c r="B27" s="17">
        <f>ROUND($E$1*A27,0)</f>
        <v>18670</v>
      </c>
      <c r="C27" s="18">
        <f t="shared" si="0"/>
        <v>3734</v>
      </c>
      <c r="D27" s="19">
        <f t="shared" si="1"/>
        <v>44808</v>
      </c>
      <c r="E27" s="20"/>
    </row>
    <row r="28" spans="1:5" ht="24" customHeight="1">
      <c r="A28" s="28">
        <v>3</v>
      </c>
      <c r="B28" s="29">
        <f>ROUND($E$1*A28,0)</f>
        <v>19314</v>
      </c>
      <c r="C28" s="29">
        <f t="shared" si="0"/>
        <v>3862.8</v>
      </c>
      <c r="D28" s="30">
        <f t="shared" si="1"/>
        <v>46353.600000000006</v>
      </c>
      <c r="E28" s="31" t="s">
        <v>7</v>
      </c>
    </row>
    <row r="29" spans="1:5" ht="60.75" customHeight="1">
      <c r="A29" s="32" t="s">
        <v>8</v>
      </c>
      <c r="B29" s="32"/>
      <c r="C29" s="32"/>
      <c r="D29" s="32"/>
      <c r="E29" s="32"/>
    </row>
    <row r="30" spans="1:5" ht="13.5">
      <c r="A30" s="32"/>
      <c r="B30" s="32"/>
      <c r="C30" s="32"/>
      <c r="D30" s="32"/>
      <c r="E30" s="32"/>
    </row>
    <row r="31" spans="1:5" ht="13.5">
      <c r="A31" s="32"/>
      <c r="B31" s="32"/>
      <c r="C31" s="32"/>
      <c r="D31" s="32"/>
      <c r="E31" s="32"/>
    </row>
  </sheetData>
  <sheetProtection/>
  <mergeCells count="3">
    <mergeCell ref="A1:D1"/>
    <mergeCell ref="A2:B2"/>
    <mergeCell ref="A29:E31"/>
  </mergeCells>
  <printOptions/>
  <pageMargins left="0.59" right="0.47" top="0.39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刘建伟</cp:lastModifiedBy>
  <cp:lastPrinted>2022-06-27T01:49:56Z</cp:lastPrinted>
  <dcterms:created xsi:type="dcterms:W3CDTF">2019-06-11T07:35:16Z</dcterms:created>
  <dcterms:modified xsi:type="dcterms:W3CDTF">2023-10-25T02:52:15Z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C40B2DBC199240AAB7F86FC4FB1E924A_12</vt:lpwstr>
  </property>
</Properties>
</file>