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918" firstSheet="27" activeTab="32"/>
  </bookViews>
  <sheets>
    <sheet name="封面" sheetId="1" r:id="rId1"/>
    <sheet name="Z01收入支出决算总表" sheetId="2" r:id="rId2"/>
    <sheet name="Z01_1财政拨款收入支出决算总表" sheetId="3" r:id="rId3"/>
    <sheet name="Z02收入支出决算表" sheetId="4" r:id="rId4"/>
    <sheet name="Z03收入决算表" sheetId="5" r:id="rId5"/>
    <sheet name="Z04支出决算表" sheetId="6" r:id="rId6"/>
    <sheet name="Z05支出决算明细表" sheetId="7" r:id="rId7"/>
    <sheet name="Z05_1基本支出决算明细表" sheetId="8" r:id="rId8"/>
    <sheet name="Z05_2项目支出决算明细表" sheetId="9" r:id="rId9"/>
    <sheet name="Z05_3经营支出决算明细表" sheetId="10" r:id="rId10"/>
    <sheet name="Z06项目支出分项目收入支出决算表" sheetId="11" r:id="rId11"/>
    <sheet name="Z07一般公共预算财政拨款收入支出决算表" sheetId="12" r:id="rId12"/>
    <sheet name="Z08一般公共预算财政拨款支出决算明细表" sheetId="13" r:id="rId13"/>
    <sheet name="Z08_1一般公共预算财政拨款基本支出决算明细表" sheetId="14" r:id="rId14"/>
    <sheet name="Z08_2一般公共预算财政拨款项目支出决算明细表" sheetId="15" r:id="rId15"/>
    <sheet name="Z09政府性基金预算财政拨款收入支出决算表" sheetId="16" r:id="rId16"/>
    <sheet name="Z10政府性基金预算财政拨款支出决算明细表" sheetId="17" r:id="rId17"/>
    <sheet name="Z10_1政府性基金预算财政拨款基本支出决算明细表" sheetId="18" r:id="rId18"/>
    <sheet name="Z10_2政府性基金预算财政拨款项目支出决算明细表" sheetId="19" r:id="rId19"/>
    <sheet name="Z11表国有资本经营预算财政拨款收支决算表" sheetId="20" r:id="rId20"/>
    <sheet name="Z12国有资本经营预算财政拨款支出决算明细表" sheetId="21" r:id="rId21"/>
    <sheet name="F01预算支出相关信息表" sheetId="22" r:id="rId22"/>
    <sheet name="F02基本数字表" sheetId="23" r:id="rId23"/>
    <sheet name="F03机构运行信息表" sheetId="24" r:id="rId24"/>
    <sheet name="F04非税收入征缴情况表" sheetId="25" r:id="rId25"/>
    <sheet name="F05基本支出分项目收支情况表" sheetId="26" r:id="rId26"/>
    <sheet name="CS01_1年初结转和结余调整情况表" sheetId="27" r:id="rId27"/>
    <sheet name="CS01_2非财政拨款结余和专用结余年初年末变动情况表" sheetId="28" r:id="rId28"/>
    <sheet name="CS02主要指标变动情况表" sheetId="29" r:id="rId29"/>
    <sheet name="CS03其他收入明细情况表" sheetId="30" r:id="rId30"/>
    <sheet name="CS07住房公积金业务收支情况表" sheetId="31" r:id="rId31"/>
    <sheet name="LH01部门决算量化评价表" sheetId="32" r:id="rId32"/>
    <sheet name="DZ01决算数据与总会计对账表" sheetId="33" r:id="rId33"/>
  </sheets>
  <definedNames>
    <definedName name="Z_08DC836C_112C_4FB4_9B53_2B9370D91932_.wvu.PrintArea" localSheetId="0">封面!$A$2:$L$25</definedName>
    <definedName name="Z_6CD10D0D_8C2A_4B57_9397_FA6591B5B777_.wvu.PrintArea" localSheetId="0">封面!$A$2:$L$25</definedName>
    <definedName name="Z_8A36A126_C489_4CC7_9679_C75A4EDEF310_.wvu.PrintArea" localSheetId="0">封面!$A$2:$L$25</definedName>
    <definedName name="_xlnm.Print_Area" localSheetId="0">封面!$A$2:$J$27</definedName>
    <definedName name="Z_08DC836C_112C_4FB4_9B53_2B9370D91932_.wvu.PrintArea" localSheetId="1">Z01收入支出决算总表!$A$1:$O$40</definedName>
    <definedName name="Z_6CD10D0D_8C2A_4B57_9397_FA6591B5B777_.wvu.PrintArea" localSheetId="1">Z01收入支出决算总表!$A$1:$O$40</definedName>
    <definedName name="Z_8A36A126_C489_4CC7_9679_C75A4EDEF310_.wvu.PrintArea" localSheetId="1">Z01收入支出决算总表!$A$1:$O$40</definedName>
    <definedName name="Z_08DC836C_112C_4FB4_9B53_2B9370D91932_.wvu.PrintArea" localSheetId="2">Z01_1财政拨款收入支出决算总表!$A$1:$AD$39</definedName>
    <definedName name="Z_6CD10D0D_8C2A_4B57_9397_FA6591B5B777_.wvu.PrintArea" localSheetId="2">Z01_1财政拨款收入支出决算总表!$A$1:$AD$39</definedName>
    <definedName name="Z_8A36A126_C489_4CC7_9679_C75A4EDEF310_.wvu.PrintArea" localSheetId="2">Z01_1财政拨款收入支出决算总表!$A$1:$AD$39</definedName>
    <definedName name="Z_08DC836C_112C_4FB4_9B53_2B9370D91932_.wvu.PrintTitles" localSheetId="6">Z05支出决算明细表!$A:$D</definedName>
    <definedName name="Z_6CD10D0D_8C2A_4B57_9397_FA6591B5B777_.wvu.PrintTitles" localSheetId="6">Z05支出决算明细表!$A:$D</definedName>
    <definedName name="Z_8A36A126_C489_4CC7_9679_C75A4EDEF310_.wvu.PrintTitles" localSheetId="6">Z05支出决算明细表!$A:$D</definedName>
    <definedName name="Z_08DC836C_112C_4FB4_9B53_2B9370D91932_.wvu.PrintTitles" localSheetId="8">Z05_2项目支出决算明细表!$A:$D</definedName>
    <definedName name="Z_6CD10D0D_8C2A_4B57_9397_FA6591B5B777_.wvu.PrintTitles" localSheetId="8">Z05_2项目支出决算明细表!$A:$D</definedName>
    <definedName name="Z_8A36A126_C489_4CC7_9679_C75A4EDEF310_.wvu.PrintTitles" localSheetId="8">Z05_2项目支出决算明细表!$A:$D</definedName>
    <definedName name="Z_08DC836C_112C_4FB4_9B53_2B9370D91932_.wvu.PrintTitles" localSheetId="9">Z05_3经营支出决算明细表!$A:$D</definedName>
    <definedName name="Z_6CD10D0D_8C2A_4B57_9397_FA6591B5B777_.wvu.PrintTitles" localSheetId="9">Z05_3经营支出决算明细表!$A:$D</definedName>
    <definedName name="Z_8A36A126_C489_4CC7_9679_C75A4EDEF310_.wvu.PrintTitles" localSheetId="9">Z05_3经营支出决算明细表!$A:$D</definedName>
    <definedName name="_xlnm.Print_Area" localSheetId="10">Z06项目支出分项目收入支出决算表!$A$1:$Y$108</definedName>
    <definedName name="Z_08DC836C_112C_4FB4_9B53_2B9370D91932_.wvu.PrintArea" localSheetId="10">Z06项目支出分项目收入支出决算表!$A$1:$Y$8</definedName>
    <definedName name="Z_6CD10D0D_8C2A_4B57_9397_FA6591B5B777_.wvu.PrintArea" localSheetId="10">Z06项目支出分项目收入支出决算表!$A$1:$Y$8</definedName>
    <definedName name="Z_8A36A126_C489_4CC7_9679_C75A4EDEF310_.wvu.PrintArea" localSheetId="10">Z06项目支出分项目收入支出决算表!$A$1:$Y$8</definedName>
    <definedName name="Z_08DC836C_112C_4FB4_9B53_2B9370D91932_.wvu.PrintArea" localSheetId="11">Z07一般公共预算财政拨款收入支出决算表!$A$1:$T$8</definedName>
    <definedName name="Z_6CD10D0D_8C2A_4B57_9397_FA6591B5B777_.wvu.PrintArea" localSheetId="11">Z07一般公共预算财政拨款收入支出决算表!$A$1:$T$8</definedName>
    <definedName name="Z_8A36A126_C489_4CC7_9679_C75A4EDEF310_.wvu.PrintArea" localSheetId="11">Z07一般公共预算财政拨款收入支出决算表!$A$1:$T$8</definedName>
    <definedName name="_xlnm.Print_Area" localSheetId="11">Z07一般公共预算财政拨款收入支出决算表!$C$1:$V$47</definedName>
    <definedName name="Z_08DC836C_112C_4FB4_9B53_2B9370D91932_.wvu.PrintTitles" localSheetId="12">Z08一般公共预算财政拨款支出决算明细表!$A:$D</definedName>
    <definedName name="Z_6CD10D0D_8C2A_4B57_9397_FA6591B5B777_.wvu.PrintTitles" localSheetId="12">Z08一般公共预算财政拨款支出决算明细表!$A:$D</definedName>
    <definedName name="Z_8A36A126_C489_4CC7_9679_C75A4EDEF310_.wvu.PrintTitles" localSheetId="12">Z08一般公共预算财政拨款支出决算明细表!$A:$D</definedName>
    <definedName name="Z_08DC836C_112C_4FB4_9B53_2B9370D91932_.wvu.PrintTitles" localSheetId="13">Z08_1一般公共预算财政拨款基本支出决算明细表!$A:$D</definedName>
    <definedName name="Z_6CD10D0D_8C2A_4B57_9397_FA6591B5B777_.wvu.PrintTitles" localSheetId="13">Z08_1一般公共预算财政拨款基本支出决算明细表!$A:$D</definedName>
    <definedName name="Z_8A36A126_C489_4CC7_9679_C75A4EDEF310_.wvu.PrintTitles" localSheetId="13">Z08_1一般公共预算财政拨款基本支出决算明细表!$A:$D</definedName>
    <definedName name="Z_08DC836C_112C_4FB4_9B53_2B9370D91932_.wvu.PrintTitles" localSheetId="14">Z08_2一般公共预算财政拨款项目支出决算明细表!$A:$D</definedName>
    <definedName name="Z_6CD10D0D_8C2A_4B57_9397_FA6591B5B777_.wvu.PrintTitles" localSheetId="14">Z08_2一般公共预算财政拨款项目支出决算明细表!$A:$D</definedName>
    <definedName name="Z_8A36A126_C489_4CC7_9679_C75A4EDEF310_.wvu.PrintTitles" localSheetId="14">Z08_2一般公共预算财政拨款项目支出决算明细表!$A:$D</definedName>
    <definedName name="_xlnm.Print_Area" localSheetId="15">Z09政府性基金预算财政拨款收入支出决算表!$A$1:$T$17</definedName>
    <definedName name="Z_08DC836C_112C_4FB4_9B53_2B9370D91932_.wvu.PrintArea" localSheetId="15">Z09政府性基金预算财政拨款收入支出决算表!$A$1:$T$8</definedName>
    <definedName name="Z_6CD10D0D_8C2A_4B57_9397_FA6591B5B777_.wvu.PrintArea" localSheetId="15">Z09政府性基金预算财政拨款收入支出决算表!$A$1:$T$8</definedName>
    <definedName name="Z_8A36A126_C489_4CC7_9679_C75A4EDEF310_.wvu.PrintArea" localSheetId="15">Z09政府性基金预算财政拨款收入支出决算表!$A$1:$T$8</definedName>
    <definedName name="Z_08DC836C_112C_4FB4_9B53_2B9370D91932_.wvu.PrintTitles" localSheetId="16">Z10政府性基金预算财政拨款支出决算明细表!$A:$D</definedName>
    <definedName name="Z_6CD10D0D_8C2A_4B57_9397_FA6591B5B777_.wvu.PrintTitles" localSheetId="16">Z10政府性基金预算财政拨款支出决算明细表!$A:$D</definedName>
    <definedName name="Z_8A36A126_C489_4CC7_9679_C75A4EDEF310_.wvu.PrintTitles" localSheetId="16">Z10政府性基金预算财政拨款支出决算明细表!$A:$D</definedName>
    <definedName name="Z_08DC836C_112C_4FB4_9B53_2B9370D91932_.wvu.PrintTitles" localSheetId="17">Z10_1政府性基金预算财政拨款基本支出决算明细表!$A:$D</definedName>
    <definedName name="Z_6CD10D0D_8C2A_4B57_9397_FA6591B5B777_.wvu.PrintTitles" localSheetId="17">Z10_1政府性基金预算财政拨款基本支出决算明细表!$A:$D</definedName>
    <definedName name="Z_8A36A126_C489_4CC7_9679_C75A4EDEF310_.wvu.PrintTitles" localSheetId="17">Z10_1政府性基金预算财政拨款基本支出决算明细表!$A:$D</definedName>
    <definedName name="Z_08DC836C_112C_4FB4_9B53_2B9370D91932_.wvu.PrintTitles" localSheetId="18">Z10_2政府性基金预算财政拨款项目支出决算明细表!$A:$D</definedName>
    <definedName name="Z_6CD10D0D_8C2A_4B57_9397_FA6591B5B777_.wvu.PrintTitles" localSheetId="18">Z10_2政府性基金预算财政拨款项目支出决算明细表!$A:$D</definedName>
    <definedName name="Z_8A36A126_C489_4CC7_9679_C75A4EDEF310_.wvu.PrintTitles" localSheetId="18">Z10_2政府性基金预算财政拨款项目支出决算明细表!$A:$D</definedName>
    <definedName name="_xlnm.Print_Area" localSheetId="19">Z11表国有资本经营预算财政拨款收支决算表!$A$1:$Z$12</definedName>
    <definedName name="Z_08DC836C_112C_4FB4_9B53_2B9370D91932_.wvu.PrintArea" localSheetId="19">Z11表国有资本经营预算财政拨款收支决算表!$A$1:$V$7</definedName>
    <definedName name="Z_6CD10D0D_8C2A_4B57_9397_FA6591B5B777_.wvu.PrintArea" localSheetId="19">Z11表国有资本经营预算财政拨款收支决算表!$A$1:$V$7</definedName>
    <definedName name="Z_8A36A126_C489_4CC7_9679_C75A4EDEF310_.wvu.PrintArea" localSheetId="19">Z11表国有资本经营预算财政拨款收支决算表!$A$1:$V$7</definedName>
    <definedName name="Z_08DC836C_112C_4FB4_9B53_2B9370D91932_.wvu.PrintTitles" localSheetId="20">Z12国有资本经营预算财政拨款支出决算明细表!$A:$D</definedName>
    <definedName name="Z_6CD10D0D_8C2A_4B57_9397_FA6591B5B777_.wvu.PrintTitles" localSheetId="20">Z12国有资本经营预算财政拨款支出决算明细表!$A:$D</definedName>
    <definedName name="Z_8A36A126_C489_4CC7_9679_C75A4EDEF310_.wvu.PrintTitles" localSheetId="20">Z12国有资本经营预算财政拨款支出决算明细表!$A:$D</definedName>
    <definedName name="_xlnm.Print_Area" localSheetId="22">F02基本数字表!$A$1:$AG$9</definedName>
    <definedName name="Z_08DC836C_112C_4FB4_9B53_2B9370D91932_.wvu.PrintArea" localSheetId="22">F02基本数字表!$A$1:$AF$9</definedName>
    <definedName name="Z_6CD10D0D_8C2A_4B57_9397_FA6591B5B777_.wvu.PrintArea" localSheetId="22">F02基本数字表!$A$1:$AF$9</definedName>
    <definedName name="Z_8A36A126_C489_4CC7_9679_C75A4EDEF310_.wvu.PrintArea" localSheetId="22">F02基本数字表!$A$1:$AF$9</definedName>
    <definedName name="_xlnm.Print_Titles" localSheetId="0">封面!$1:$1</definedName>
    <definedName name="_xlnm.Print_Titles" localSheetId="2">Z01_1财政拨款收入支出决算总表!$A:$E,Z01_1财政拨款收入支出决算总表!$1:$3</definedName>
    <definedName name="_xlnm.Print_Titles" localSheetId="3">Z02收入支出决算表!$A:$D,Z02收入支出决算表!$1:$3</definedName>
    <definedName name="_xlnm.Print_Titles" localSheetId="4">Z03收入决算表!$A:$D,Z03收入决算表!$1:$3</definedName>
    <definedName name="_xlnm.Print_Titles" localSheetId="5">Z04支出决算表!$1:$3</definedName>
    <definedName name="_xlnm.Print_Titles" localSheetId="6">Z05支出决算明细表!$A:$D,Z05支出决算明细表!$1:$6</definedName>
    <definedName name="_xlnm.Print_Titles" localSheetId="7">Z05_1基本支出决算明细表!$A:$D,Z05_1基本支出决算明细表!$1:$6</definedName>
    <definedName name="_xlnm.Print_Titles" localSheetId="8">Z05_2项目支出决算明细表!$A:$D,Z05_2项目支出决算明细表!$1:$6</definedName>
    <definedName name="_xlnm.Print_Titles" localSheetId="9">Z05_3经营支出决算明细表!$A:$D,Z05_3经营支出决算明细表!$1:$6</definedName>
    <definedName name="_xlnm.Print_Titles" localSheetId="10">Z06项目支出分项目收入支出决算表!$A:$D,Z06项目支出分项目收入支出决算表!$1:$6</definedName>
    <definedName name="_xlnm.Print_Titles" localSheetId="11">Z07一般公共预算财政拨款收入支出决算表!$A:$D,Z07一般公共预算财政拨款收入支出决算表!$1:$6</definedName>
    <definedName name="_xlnm.Print_Titles" localSheetId="12">Z08一般公共预算财政拨款支出决算明细表!$A:$D,Z08一般公共预算财政拨款支出决算明细表!$1:$6</definedName>
    <definedName name="_xlnm.Print_Titles" localSheetId="13">Z08_1一般公共预算财政拨款基本支出决算明细表!$A:$D,Z08_1一般公共预算财政拨款基本支出决算明细表!$1:$6</definedName>
    <definedName name="_xlnm.Print_Titles" localSheetId="14">Z08_2一般公共预算财政拨款项目支出决算明细表!$A:$D,Z08_2一般公共预算财政拨款项目支出决算明细表!$1:$6</definedName>
    <definedName name="_xlnm.Print_Titles" localSheetId="15">Z09政府性基金预算财政拨款收入支出决算表!$A:$D,Z09政府性基金预算财政拨款收入支出决算表!$1:$6</definedName>
    <definedName name="_xlnm.Print_Titles" localSheetId="16">Z10政府性基金预算财政拨款支出决算明细表!$A:$D,Z10政府性基金预算财政拨款支出决算明细表!$1:$6</definedName>
    <definedName name="_xlnm.Print_Titles" localSheetId="17">Z10_1政府性基金预算财政拨款基本支出决算明细表!$A:$D,Z10_1政府性基金预算财政拨款基本支出决算明细表!$1:$6</definedName>
    <definedName name="_xlnm.Print_Titles" localSheetId="18">Z10_2政府性基金预算财政拨款项目支出决算明细表!$A:$D,Z10_2政府性基金预算财政拨款项目支出决算明细表!$1:$6</definedName>
    <definedName name="_xlnm.Print_Titles" localSheetId="19">Z11表国有资本经营预算财政拨款收支决算表!$A:$D,Z11表国有资本经营预算财政拨款收支决算表!$1:$6</definedName>
    <definedName name="_xlnm.Print_Titles" localSheetId="20">Z12国有资本经营预算财政拨款支出决算明细表!$A:$D,Z12国有资本经营预算财政拨款支出决算明细表!$1:$6</definedName>
    <definedName name="_xlnm.Print_Titles" localSheetId="22">F02基本数字表!$A:$D,F02基本数字表!$1:$8</definedName>
    <definedName name="_xlnm.Print_Titles" localSheetId="25">F05基本支出分项目收支情况表!$A:$D,F05基本支出分项目收支情况表!$1:$7</definedName>
    <definedName name="_xlnm.Print_Titles" localSheetId="26">CS01_1年初结转和结余调整情况表!$A:$D,CS01_1年初结转和结余调整情况表!$1:$3</definedName>
    <definedName name="_xlnm.Print_Titles" localSheetId="27">CS01_2非财政拨款结余和专用结余年初年末变动情况表!$1:$3</definedName>
    <definedName name="_xlnm.Print_Titles" localSheetId="32">DZ01决算数据与总会计对账表!$A:$D,DZ01决算数据与总会计对账表!$1:$3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F7" authorId="0">
      <text>
        <r>
          <rPr>
            <sz val="9"/>
            <rFont val="Arial"/>
            <charset val="134"/>
          </rPr>
          <t>单位负责人应大于两个汉字</t>
        </r>
      </text>
    </comment>
    <comment ref="F8" authorId="0">
      <text>
        <r>
          <rPr>
            <sz val="9"/>
            <rFont val="Arial"/>
            <charset val="134"/>
          </rPr>
          <t>财务负责人应大于两个汉字</t>
        </r>
      </text>
    </comment>
    <comment ref="F9" authorId="0">
      <text>
        <r>
          <rPr>
            <sz val="9"/>
            <rFont val="Arial"/>
            <charset val="134"/>
          </rPr>
          <t>填表人应大于两个汉字</t>
        </r>
      </text>
    </comment>
    <comment ref="F10" authorId="0">
      <text>
        <r>
          <rPr>
            <sz val="9"/>
            <rFont val="Arial"/>
            <charset val="134"/>
          </rPr>
          <t>电话号码首位应为“0”</t>
        </r>
      </text>
    </comment>
    <comment ref="F11" authorId="0">
      <text>
        <r>
          <rPr>
            <sz val="9"/>
            <rFont val="Arial"/>
            <charset val="134"/>
          </rPr>
          <t>单位地址应大于14个字符</t>
        </r>
      </text>
    </comment>
    <comment ref="F12" authorId="0">
      <text>
        <r>
          <rPr>
            <sz val="9"/>
            <rFont val="Arial"/>
            <charset val="134"/>
          </rPr>
          <t>邮政编码应为6位数字</t>
        </r>
      </text>
    </comment>
    <comment ref="E15" authorId="0">
      <text>
        <r>
          <rPr>
            <sz val="9"/>
            <rFont val="Arial"/>
            <charset val="134"/>
          </rPr>
          <t>共18位，由登记管理部门代码1位+机构类别代码1位+登记管理机关行政区划码6位+主体标识码9位+校验码1位组成。</t>
        </r>
      </text>
    </comment>
    <comment ref="E16" authorId="0">
      <text>
        <r>
          <rPr>
            <sz val="9"/>
            <rFont val="Arial"/>
            <charset val="134"/>
          </rPr>
          <t>组织机构代码应为统一社会信用代码的第9-17位</t>
        </r>
      </text>
    </comment>
    <comment ref="J25" authorId="0">
      <text>
        <r>
          <rPr>
            <sz val="9"/>
            <rFont val="Arial"/>
            <charset val="134"/>
          </rPr>
          <t>连续上报单位应填报上年代码，规则为上年部门决算“组织机构代码”+上年部门决算“报表类型”</t>
        </r>
      </text>
    </comment>
  </commentList>
</comments>
</file>

<file path=xl/comments2.xml><?xml version="1.0" encoding="utf-8"?>
<comments xmlns="http://schemas.openxmlformats.org/spreadsheetml/2006/main">
  <authors>
    <author>Author</author>
  </authors>
  <commentList>
    <comment ref="D8" authorId="0">
      <text>
        <r>
          <rPr>
            <sz val="9"/>
            <rFont val="Arial"/>
            <charset val="134"/>
          </rPr>
          <t>请在此处列明每笔本级横向转拨财政款的具体来源、用途等情况。</t>
        </r>
      </text>
    </comment>
    <comment ref="D9" authorId="0">
      <text>
        <r>
          <rPr>
            <sz val="9"/>
            <rFont val="Arial"/>
            <charset val="134"/>
          </rPr>
          <t>请在此处列明每笔非本级财政拨款的具体来源、以何种名义从地方申请、用途等情况。</t>
        </r>
      </text>
    </comment>
    <comment ref="D15" authorId="0">
      <text>
        <r>
          <rPr>
            <sz val="9"/>
            <rFont val="Arial"/>
            <charset val="134"/>
          </rPr>
          <t>如有，请在此处说明具体内容。</t>
        </r>
      </text>
    </comment>
  </commentList>
</comments>
</file>

<file path=xl/sharedStrings.xml><?xml version="1.0" encoding="utf-8"?>
<sst xmlns="http://schemas.openxmlformats.org/spreadsheetml/2006/main" count="6149" uniqueCount="1162">
  <si>
    <t>附件：</t>
  </si>
  <si>
    <t>已上传</t>
  </si>
  <si>
    <t>应汇总单位数：</t>
  </si>
  <si>
    <t>实汇总单位数：</t>
  </si>
  <si>
    <t>2023年度部门决算报表</t>
  </si>
  <si>
    <t>单  位  名  称：</t>
  </si>
  <si>
    <t>阳城县交通运输局</t>
  </si>
  <si>
    <t xml:space="preserve"> </t>
  </si>
  <si>
    <t>单 位 负 责 人：</t>
  </si>
  <si>
    <t>原怀庆</t>
  </si>
  <si>
    <t xml:space="preserve">       </t>
  </si>
  <si>
    <t>财 务 负 责 人：</t>
  </si>
  <si>
    <t>李卫军</t>
  </si>
  <si>
    <t>填    表    人：</t>
  </si>
  <si>
    <t>田东</t>
  </si>
  <si>
    <t>电  话  号  码：</t>
  </si>
  <si>
    <t>03564222750</t>
  </si>
  <si>
    <t>单  位  地  址：</t>
  </si>
  <si>
    <t>山西省晋城市阳城县凤城镇下李丘</t>
  </si>
  <si>
    <t>邮  政  编  码：</t>
  </si>
  <si>
    <t>048100</t>
  </si>
  <si>
    <t xml:space="preserve">报  送  日  期： </t>
  </si>
  <si>
    <t xml:space="preserve">    </t>
  </si>
  <si>
    <t xml:space="preserve">  统一社会信用代码：                                                          </t>
  </si>
  <si>
    <t>11140522012450316W</t>
  </si>
  <si>
    <t xml:space="preserve">  国民经济行业分类：                                                                    </t>
  </si>
  <si>
    <t>S92国家机构</t>
  </si>
  <si>
    <t xml:space="preserve">  组织机构代码：                                                             </t>
  </si>
  <si>
    <t>012450316</t>
  </si>
  <si>
    <t xml:space="preserve">  预算级次：  1.中央级  2.省级  3.计划单列市 4.市级  5.县区级 6.乡级             </t>
  </si>
  <si>
    <t>5县区级</t>
  </si>
  <si>
    <t xml:space="preserve">  单位代码：                                                                </t>
  </si>
  <si>
    <t>032阳城县交通运输局</t>
  </si>
  <si>
    <t xml:space="preserve">  报表小类： 0.单户表    1.经费差额表    2.调整表    3.行政单位汇总录入表</t>
  </si>
  <si>
    <t xml:space="preserve">  单位预算级次：                                                                            </t>
  </si>
  <si>
    <t>1一级预算单位</t>
  </si>
  <si>
    <t xml:space="preserve">           4.事业单位汇总录入表    5.经费自理事业单位汇总录入表    6.乡镇汇总录入表</t>
  </si>
  <si>
    <t xml:space="preserve">  单位类型：  1.行政单位  21.行政类事业单位  22.公益一类事业单位  23.公益二类事业单位  </t>
  </si>
  <si>
    <t xml:space="preserve">            7.叠加汇总表    8.其他单位汇总录入表                                  </t>
  </si>
  <si>
    <t>0单户表</t>
  </si>
  <si>
    <t xml:space="preserve">             24.生产经营类事业单位  29.暂未分类事业单位  3.企业  9.其他单位                 </t>
  </si>
  <si>
    <t>1行政单位</t>
  </si>
  <si>
    <t xml:space="preserve">  新报因素： 0.连续上报    1.新增单位    2.上年应报未报    3.报表类型小类改变  </t>
  </si>
  <si>
    <t xml:space="preserve">  是否参照公务员法管理：1.是  2.否                                                           </t>
  </si>
  <si>
    <t>2否</t>
  </si>
  <si>
    <t xml:space="preserve">            5.纳入部门预算范围    6.隶属关系改变   8.被撤销单位   9.其他                       </t>
  </si>
  <si>
    <t>0连续编报</t>
  </si>
  <si>
    <t xml:space="preserve">  单位经费保障方式：1.全额  2.差额  3.定额  4.自收自支  9.其他</t>
  </si>
  <si>
    <t>1全额</t>
  </si>
  <si>
    <t xml:space="preserve">  是否编制部门预算：1.是  2.否                                                  </t>
  </si>
  <si>
    <t>是</t>
  </si>
  <si>
    <t xml:space="preserve">  执行会计制度：  11.政府会计准则制度  21.企业会计准则  22.小企业会计准则 31.民间非营利组织会计制度</t>
  </si>
  <si>
    <t xml:space="preserve">  是否编制政府财务报告：1.是  2.否                                                </t>
  </si>
  <si>
    <t xml:space="preserve">                 32.军工科研事业单位会计制度   90.其他                                     </t>
  </si>
  <si>
    <t>11政府会计准则制度</t>
  </si>
  <si>
    <t xml:space="preserve">  是否编制行政事业单位国有资产报告：1.是  2.否                                      </t>
  </si>
  <si>
    <t xml:space="preserve">  财政区划代码：                                                                    </t>
  </si>
  <si>
    <t>140522000阳城县</t>
  </si>
  <si>
    <t xml:space="preserve">  上年代码：                                                      </t>
  </si>
  <si>
    <t>0124503160</t>
  </si>
  <si>
    <t xml:space="preserve">  部门标识代码：                                      </t>
  </si>
  <si>
    <t>140522</t>
  </si>
  <si>
    <t>348中华人民共和国交通运输部</t>
  </si>
  <si>
    <t xml:space="preserve">  备用码 ：                                                                                                                          </t>
  </si>
  <si>
    <t/>
  </si>
  <si>
    <t xml:space="preserve">  单位所在地区（国家标准：行政区划代码）：                                            </t>
  </si>
  <si>
    <t>收入支出决算总表</t>
  </si>
  <si>
    <t>财决01表</t>
  </si>
  <si>
    <t>编制单位：阳城县交通运输局</t>
  </si>
  <si>
    <t>金额单位：元</t>
  </si>
  <si>
    <t>收     入</t>
  </si>
  <si>
    <t>支     出</t>
  </si>
  <si>
    <t>项    目</t>
  </si>
  <si>
    <t>行次</t>
  </si>
  <si>
    <t>年初预算数</t>
  </si>
  <si>
    <t>全年预算数</t>
  </si>
  <si>
    <t>决算数</t>
  </si>
  <si>
    <t>项目（按功能分类）</t>
  </si>
  <si>
    <t>项目（按支出性质和经济分类）</t>
  </si>
  <si>
    <t>栏    次</t>
  </si>
  <si>
    <t>1</t>
  </si>
  <si>
    <t>2</t>
  </si>
  <si>
    <t>3</t>
  </si>
  <si>
    <t>4</t>
  </si>
  <si>
    <t>5</t>
  </si>
  <si>
    <t>6</t>
  </si>
  <si>
    <t>一、一般公共预算财政拨款收入</t>
  </si>
  <si>
    <t>一、一般公共服务支出</t>
  </si>
  <si>
    <t>32</t>
  </si>
  <si>
    <t>一、基本支出</t>
  </si>
  <si>
    <t>二、政府性基金预算财政拨款收入</t>
  </si>
  <si>
    <t>二、外交支出</t>
  </si>
  <si>
    <t>33</t>
  </si>
  <si>
    <t xml:space="preserve">      人员经费</t>
  </si>
  <si>
    <t>三、国有资本经营预算财政拨款收入</t>
  </si>
  <si>
    <t>三、国防支出</t>
  </si>
  <si>
    <t>34</t>
  </si>
  <si>
    <t xml:space="preserve">      公用经费</t>
  </si>
  <si>
    <t>四、上级补助收入</t>
  </si>
  <si>
    <t>四、公共安全支出</t>
  </si>
  <si>
    <t>35</t>
  </si>
  <si>
    <t>二、项目支出</t>
  </si>
  <si>
    <t>五、事业收入</t>
  </si>
  <si>
    <t>五、教育支出</t>
  </si>
  <si>
    <t>36</t>
  </si>
  <si>
    <t xml:space="preserve">    其中：基本建设类项目</t>
  </si>
  <si>
    <t>六、经营收入</t>
  </si>
  <si>
    <t>六、科学技术支出</t>
  </si>
  <si>
    <t>37</t>
  </si>
  <si>
    <t>三、上缴上级支出</t>
  </si>
  <si>
    <t>七、附属单位上缴收入</t>
  </si>
  <si>
    <t>7</t>
  </si>
  <si>
    <t>七、文化旅游体育与传媒支出</t>
  </si>
  <si>
    <t>38</t>
  </si>
  <si>
    <t>四、经营支出</t>
  </si>
  <si>
    <t>八、其他收入</t>
  </si>
  <si>
    <t>8</t>
  </si>
  <si>
    <t>八、社会保障和就业支出</t>
  </si>
  <si>
    <t>39</t>
  </si>
  <si>
    <t>五、对附属单位补助支出</t>
  </si>
  <si>
    <t>9</t>
  </si>
  <si>
    <t>九、卫生健康支出</t>
  </si>
  <si>
    <t>40</t>
  </si>
  <si>
    <t>10</t>
  </si>
  <si>
    <t>十、节能环保支出</t>
  </si>
  <si>
    <t>41</t>
  </si>
  <si>
    <t>11</t>
  </si>
  <si>
    <t>十一、城乡社区支出</t>
  </si>
  <si>
    <t>42</t>
  </si>
  <si>
    <t xml:space="preserve">经济分类支出合计 </t>
  </si>
  <si>
    <t>—</t>
  </si>
  <si>
    <t>12</t>
  </si>
  <si>
    <t>十二、农林水支出</t>
  </si>
  <si>
    <t>43</t>
  </si>
  <si>
    <t>一、工资福利支出</t>
  </si>
  <si>
    <t>13</t>
  </si>
  <si>
    <t>十三、交通运输支出</t>
  </si>
  <si>
    <t>44</t>
  </si>
  <si>
    <t>二、商品和服务支出</t>
  </si>
  <si>
    <t>14</t>
  </si>
  <si>
    <t>十四、资源勘探工业信息等支出</t>
  </si>
  <si>
    <t>45</t>
  </si>
  <si>
    <t>三、对个人和家庭的补助</t>
  </si>
  <si>
    <t>15</t>
  </si>
  <si>
    <t>十五、商业服务业等支出</t>
  </si>
  <si>
    <t>46</t>
  </si>
  <si>
    <t>四、债务利息及费用支出</t>
  </si>
  <si>
    <t>16</t>
  </si>
  <si>
    <t>十六、金融支出</t>
  </si>
  <si>
    <t>47</t>
  </si>
  <si>
    <t>五、资本性支出（基本建设）</t>
  </si>
  <si>
    <t>17</t>
  </si>
  <si>
    <t>十七、援助其他地区支出</t>
  </si>
  <si>
    <t>48</t>
  </si>
  <si>
    <t>六、资本性支出</t>
  </si>
  <si>
    <t>18</t>
  </si>
  <si>
    <t>十八、自然资源海洋气象等支出</t>
  </si>
  <si>
    <t>49</t>
  </si>
  <si>
    <t>七、对企业补助（基本建设）</t>
  </si>
  <si>
    <t>19</t>
  </si>
  <si>
    <t>十九、住房保障支出</t>
  </si>
  <si>
    <t>50</t>
  </si>
  <si>
    <t>八、对企业补助</t>
  </si>
  <si>
    <t>20</t>
  </si>
  <si>
    <t>二十、粮油物资储备支出</t>
  </si>
  <si>
    <t>51</t>
  </si>
  <si>
    <t>九、对社会保障基金补助</t>
  </si>
  <si>
    <t>21</t>
  </si>
  <si>
    <t>二十一、国有资本经营预算支出</t>
  </si>
  <si>
    <t>52</t>
  </si>
  <si>
    <t>十、其他支出</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</si>
  <si>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</si>
  <si>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</si>
  <si>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</si>
  <si>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</si>
  <si>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</si>
  <si>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</si>
  <si>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</si>
  <si>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</si>
  <si>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</si>
  <si>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</si>
  <si>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</si>
  <si>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</si>
  <si>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</si>
  <si>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</si>
  <si>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</si>
  <si>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</si>
  <si>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</si>
  <si>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</si>
  <si>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使用非财政拨款结余和专用结余</t>
  </si>
  <si>
    <t>28</t>
  </si>
  <si>
    <t>结余分配</t>
  </si>
  <si>
    <t>年初结转和结余</t>
  </si>
  <si>
    <t>29</t>
  </si>
  <si>
    <t>年末结转和结余</t>
  </si>
  <si>
    <t>30</t>
  </si>
  <si>
    <t xml:space="preserve">                             </t>
  </si>
  <si>
    <t>总计</t>
  </si>
  <si>
    <t>31</t>
  </si>
  <si>
    <t>备注：本套报表金额单位转换时可能存在尾数误差。</t>
  </si>
  <si>
    <t>财政拨款收入支出决算总表</t>
  </si>
  <si>
    <t>财决01-1表</t>
  </si>
  <si>
    <t>项    目  （按功能分类）</t>
  </si>
  <si>
    <t>项 目（按支出性质及经济分类）</t>
  </si>
  <si>
    <t>小计</t>
  </si>
  <si>
    <t>一般公共
预算</t>
  </si>
  <si>
    <t>政府性
基金预算</t>
  </si>
  <si>
    <t>国有资本
经营预算</t>
  </si>
  <si>
    <t>一般公共预算</t>
  </si>
  <si>
    <t>政府性基金预算</t>
  </si>
  <si>
    <t>国有资本经营预算</t>
  </si>
  <si>
    <t>一、一般公共预算</t>
  </si>
  <si>
    <t>59</t>
  </si>
  <si>
    <t>二、政府性基金预算</t>
  </si>
  <si>
    <t xml:space="preserve">   人员经费</t>
  </si>
  <si>
    <t>60</t>
  </si>
  <si>
    <t>三、国有资本经营预算</t>
  </si>
  <si>
    <t xml:space="preserve">   公用经费</t>
  </si>
  <si>
    <t>61</t>
  </si>
  <si>
    <t>62</t>
  </si>
  <si>
    <t xml:space="preserve"> 其中：基本建设类项目</t>
  </si>
  <si>
    <t>63</t>
  </si>
  <si>
    <t>64</t>
  </si>
  <si>
    <t>65</t>
  </si>
  <si>
    <t>66</t>
  </si>
  <si>
    <t>67</t>
  </si>
  <si>
    <t>68</t>
  </si>
  <si>
    <t>经济分类支出合计</t>
  </si>
  <si>
    <t>69</t>
  </si>
  <si>
    <t>70</t>
  </si>
  <si>
    <t>71</t>
  </si>
  <si>
    <t>72</t>
  </si>
  <si>
    <t>73</t>
  </si>
  <si>
    <t>74</t>
  </si>
  <si>
    <t>75</t>
  </si>
  <si>
    <t>76</t>
  </si>
  <si>
    <t>77</t>
  </si>
  <si>
    <t>78</t>
  </si>
  <si>
    <t>79</t>
  </si>
  <si>
    <t>80</t>
  </si>
  <si>
    <t>81</t>
  </si>
  <si>
    <t>82</t>
  </si>
  <si>
    <t>83</t>
  </si>
  <si>
    <t>58</t>
  </si>
  <si>
    <t>84</t>
  </si>
  <si>
    <t>85</t>
  </si>
  <si>
    <t>86</t>
  </si>
  <si>
    <t>87</t>
  </si>
  <si>
    <t>88</t>
  </si>
  <si>
    <t>89</t>
  </si>
  <si>
    <t>90</t>
  </si>
  <si>
    <t>收入支出决算表</t>
  </si>
  <si>
    <t>财决02表</t>
  </si>
  <si>
    <t>本年收入</t>
  </si>
  <si>
    <t>本年支出</t>
  </si>
  <si>
    <t>收支结余</t>
  </si>
  <si>
    <t>支出功能分类科目编码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</si>
  <si>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</si>
  <si>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</si>
  <si>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</si>
  <si>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</si>
  <si>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</si>
  <si>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</si>
  <si>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</si>
  <si>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</si>
  <si>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</si>
  <si>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</si>
  <si>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</si>
  <si>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</si>
  <si>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栏次</t>
  </si>
  <si>
    <t>201</t>
  </si>
  <si>
    <t>一般公共服务支出</t>
  </si>
  <si>
    <t>20101</t>
  </si>
  <si>
    <t>　人大事务</t>
  </si>
  <si>
    <t>2010101</t>
  </si>
  <si>
    <t>　　行政运行</t>
  </si>
  <si>
    <t>208</t>
  </si>
  <si>
    <t>社会保障和就业支出</t>
  </si>
  <si>
    <t>20805</t>
  </si>
  <si>
    <t>　行政事业单位养老支出</t>
  </si>
  <si>
    <t>2080505</t>
  </si>
  <si>
    <t>　　机关事业单位基本养老保险缴费支出</t>
  </si>
  <si>
    <t>2080506</t>
  </si>
  <si>
    <t>　　机关事业单位职业年金缴费支出</t>
  </si>
  <si>
    <t>20899</t>
  </si>
  <si>
    <t>　其他社会保障和就业支出</t>
  </si>
  <si>
    <t>2089999</t>
  </si>
  <si>
    <t>　　其他社会保障和就业支出</t>
  </si>
  <si>
    <t>210</t>
  </si>
  <si>
    <t>卫生健康支出</t>
  </si>
  <si>
    <t>21011</t>
  </si>
  <si>
    <t>　行政事业单位医疗</t>
  </si>
  <si>
    <t>2101101</t>
  </si>
  <si>
    <t>　　行政单位医疗</t>
  </si>
  <si>
    <t>212</t>
  </si>
  <si>
    <t>城乡社区支出</t>
  </si>
  <si>
    <t>21208</t>
  </si>
  <si>
    <t>　国有土地使用权出让收入安排的支出</t>
  </si>
  <si>
    <t>2120804</t>
  </si>
  <si>
    <t>　　农村基础设施建设支出</t>
  </si>
  <si>
    <t>2120899</t>
  </si>
  <si>
    <t>　　其他国有土地使用权出让收入安排的支出</t>
  </si>
  <si>
    <t>213</t>
  </si>
  <si>
    <t>农林水支出</t>
  </si>
  <si>
    <t>21301</t>
  </si>
  <si>
    <t>　农业农村</t>
  </si>
  <si>
    <t>2130142</t>
  </si>
  <si>
    <t>　　农村道路建设</t>
  </si>
  <si>
    <t>2130199</t>
  </si>
  <si>
    <t>　　其他农业农村支出</t>
  </si>
  <si>
    <t>214</t>
  </si>
  <si>
    <t>交通运输支出</t>
  </si>
  <si>
    <t>21401</t>
  </si>
  <si>
    <t>　公路水路运输</t>
  </si>
  <si>
    <t>2140101</t>
  </si>
  <si>
    <t>2140104</t>
  </si>
  <si>
    <t>　　公路建设</t>
  </si>
  <si>
    <t>2140106</t>
  </si>
  <si>
    <t>　　公路养护</t>
  </si>
  <si>
    <t>2140112</t>
  </si>
  <si>
    <t>　　公路运输管理</t>
  </si>
  <si>
    <t>2140199</t>
  </si>
  <si>
    <t>　　其他公路水路运输支出</t>
  </si>
  <si>
    <t>21406</t>
  </si>
  <si>
    <t>　车辆购置税支出</t>
  </si>
  <si>
    <t>2140602</t>
  </si>
  <si>
    <t>　　车辆购置税用于农村公路建设支出</t>
  </si>
  <si>
    <t>21499</t>
  </si>
  <si>
    <t>　其他交通运输支出</t>
  </si>
  <si>
    <t>2149901</t>
  </si>
  <si>
    <t>　　公共交通运营补助</t>
  </si>
  <si>
    <t>2149999</t>
  </si>
  <si>
    <t>　　其他交通运输支出</t>
  </si>
  <si>
    <t>216</t>
  </si>
  <si>
    <t>商业服务业等支出</t>
  </si>
  <si>
    <t>21699</t>
  </si>
  <si>
    <t>　其他商业服务业等支出</t>
  </si>
  <si>
    <t>2169999</t>
  </si>
  <si>
    <t>　　其他商业服务业等支出</t>
  </si>
  <si>
    <t>221</t>
  </si>
  <si>
    <t>住房保障支出</t>
  </si>
  <si>
    <t>22102</t>
  </si>
  <si>
    <t>　住房改革支出</t>
  </si>
  <si>
    <t>2210201</t>
  </si>
  <si>
    <t>　　住房公积金</t>
  </si>
  <si>
    <t>收入决算表</t>
  </si>
  <si>
    <t>财决03表</t>
  </si>
  <si>
    <t>财政拨款收入</t>
  </si>
  <si>
    <t>上级补助收入</t>
  </si>
  <si>
    <t>事业收入</t>
  </si>
  <si>
    <t>经营收入</t>
  </si>
  <si>
    <t>附属单位上缴收入</t>
  </si>
  <si>
    <t>其他收入</t>
  </si>
  <si>
    <t>其中：教育收费</t>
  </si>
  <si>
    <t>支出决算表</t>
  </si>
  <si>
    <t>财决04表</t>
  </si>
  <si>
    <t>基本支出</t>
  </si>
  <si>
    <t>项目支出</t>
  </si>
  <si>
    <t>上缴上级支出</t>
  </si>
  <si>
    <t>经营支出</t>
  </si>
  <si>
    <t>对附属单位补助支出</t>
  </si>
  <si>
    <t>支出决算明细表</t>
  </si>
  <si>
    <t>财决05表</t>
  </si>
  <si>
    <r>
      <rPr>
        <sz val="10"/>
        <rFont val="宋体"/>
        <charset val="134"/>
      </rPr>
      <t xml:space="preserve">项 </t>
    </r>
    <r>
      <rPr>
        <sz val="10"/>
        <rFont val="宋体"/>
        <charset val="134"/>
      </rPr>
      <t xml:space="preserve">   目</t>
    </r>
  </si>
  <si>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</si>
  <si>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</si>
  <si>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</si>
  <si>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</si>
  <si>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</si>
  <si>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</si>
  <si>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</si>
  <si>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</si>
  <si>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</si>
  <si>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</si>
  <si>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</si>
  <si>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</si>
  <si>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</si>
  <si>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</si>
  <si>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</si>
  <si>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</si>
  <si>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</si>
  <si>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</si>
  <si>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  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</si>
  <si>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</si>
  <si>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</si>
  <si>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</si>
  <si>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</si>
  <si>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</si>
  <si>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</si>
  <si>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</si>
  <si>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</si>
  <si>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</si>
  <si>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</si>
  <si>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</si>
  <si>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</si>
  <si>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</si>
  <si>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</si>
  <si>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 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</si>
  <si>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</si>
  <si>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</si>
  <si>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</si>
  <si>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</si>
  <si>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</si>
  <si>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</si>
  <si>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</si>
  <si>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</si>
  <si>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</si>
  <si>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</si>
  <si>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</si>
  <si>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</si>
  <si>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 维护费</t>
  </si>
  <si>
    <t>其他交通费用</t>
  </si>
  <si>
    <t>税金及附加费用</t>
  </si>
  <si>
    <t>其他商品和服务 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</si>
  <si>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</si>
  <si>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</si>
  <si>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</si>
  <si>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</si>
  <si>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</si>
  <si>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</si>
  <si>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</si>
  <si>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</si>
  <si>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</si>
  <si>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</si>
  <si>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</si>
  <si>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</si>
  <si>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</si>
  <si>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</si>
  <si>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</si>
  <si>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</si>
  <si>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</si>
  <si>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</si>
  <si>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</si>
  <si>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</si>
  <si>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</si>
  <si>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 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</si>
  <si>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</si>
  <si>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</si>
  <si>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</si>
  <si>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</si>
  <si>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</si>
  <si>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</si>
  <si>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</si>
  <si>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</si>
  <si>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</si>
  <si>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</si>
  <si>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</si>
  <si>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</si>
  <si>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</si>
  <si>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</si>
  <si>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</si>
  <si>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</si>
  <si>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 补助</t>
  </si>
  <si>
    <t>补充全国社会保障基金</t>
  </si>
  <si>
    <t>对机关事业单位 职业年金的补助</t>
  </si>
  <si>
    <t>国家赔偿费用支出</t>
  </si>
  <si>
    <t>对民间非营利组织和群众性自治组织补贴</t>
  </si>
  <si>
    <t>经常性赠与</t>
  </si>
  <si>
    <t>资本性赠与</t>
  </si>
  <si>
    <t>109</t>
  </si>
  <si>
    <t>110</t>
  </si>
  <si>
    <t>　　人大事务</t>
  </si>
  <si>
    <t>　　　　行政运行</t>
  </si>
  <si>
    <t>　　行政事业单位养老支出</t>
  </si>
  <si>
    <t>　　　　机关事业单位基本养老保险缴费支出</t>
  </si>
  <si>
    <t>　　　　机关事业单位职业年金缴费支出</t>
  </si>
  <si>
    <t>　　　　其他社会保障和就业支出</t>
  </si>
  <si>
    <t>　　行政事业单位医疗</t>
  </si>
  <si>
    <t>　　　　行政单位医疗</t>
  </si>
  <si>
    <t>　　国有土地使用权出让收入安排的支出</t>
  </si>
  <si>
    <t>　　　　农村基础设施建设支出</t>
  </si>
  <si>
    <t>　　　　其他国有土地使用权出让收入安排的支出</t>
  </si>
  <si>
    <t>　　农业农村</t>
  </si>
  <si>
    <t>　　　　农村道路建设</t>
  </si>
  <si>
    <t>　　　　其他农业农村支出</t>
  </si>
  <si>
    <t>　　公路水路运输</t>
  </si>
  <si>
    <t>　　　　公路建设</t>
  </si>
  <si>
    <t>　　　　公路养护</t>
  </si>
  <si>
    <t>　　　　公路运输管理</t>
  </si>
  <si>
    <t>　　　　其他公路水路运输支出</t>
  </si>
  <si>
    <t>　　车辆购置税支出</t>
  </si>
  <si>
    <t>　　　　车辆购置税用于农村公路建设支出</t>
  </si>
  <si>
    <t>　　　　公共交通运营补助</t>
  </si>
  <si>
    <t>　　　　其他交通运输支出</t>
  </si>
  <si>
    <t>　　　　其他商业服务业等支出</t>
  </si>
  <si>
    <t>　　住房改革支出</t>
  </si>
  <si>
    <t>　　　　住房公积金</t>
  </si>
  <si>
    <t>注：本表为自动生成表。</t>
  </si>
  <si>
    <t>基本支出决算明细表</t>
  </si>
  <si>
    <t>财决05-1表</t>
  </si>
  <si>
    <t>公务员医疗补助 缴费</t>
  </si>
  <si>
    <t>公务用车运行维护费</t>
  </si>
  <si>
    <t>91</t>
  </si>
  <si>
    <t>92</t>
  </si>
  <si>
    <t>93</t>
  </si>
  <si>
    <t>94</t>
  </si>
  <si>
    <t>95</t>
  </si>
  <si>
    <t>96</t>
  </si>
  <si>
    <t>97</t>
  </si>
  <si>
    <t>98</t>
  </si>
  <si>
    <t>99</t>
  </si>
  <si>
    <t>100</t>
  </si>
  <si>
    <t>101</t>
  </si>
  <si>
    <t>102</t>
  </si>
  <si>
    <t>103</t>
  </si>
  <si>
    <t>104</t>
  </si>
  <si>
    <t>105</t>
  </si>
  <si>
    <t>项目支出决算明细表</t>
  </si>
  <si>
    <t>财决05-2表</t>
  </si>
  <si>
    <t>科目名称（二级项目名称）</t>
  </si>
  <si>
    <t>二级项目代码</t>
  </si>
  <si>
    <t>二级项目类别</t>
  </si>
  <si>
    <t>一级项目名称</t>
  </si>
  <si>
    <t>一级项目代码</t>
  </si>
  <si>
    <t>基建项目属性</t>
  </si>
  <si>
    <t>是否横向 标识</t>
  </si>
  <si>
    <t>-</t>
  </si>
  <si>
    <t>　　　农村公路养护工程</t>
  </si>
  <si>
    <t>140522000TZJD05204903</t>
  </si>
  <si>
    <t>特定目标类</t>
  </si>
  <si>
    <t>农村公路养护工程</t>
  </si>
  <si>
    <t>非基建项目</t>
  </si>
  <si>
    <t>　　　农村公路日常养护</t>
  </si>
  <si>
    <t>140522000TZJD56159747</t>
  </si>
  <si>
    <t>农村公路日常养护</t>
  </si>
  <si>
    <t>　　　2021年县级主干路水毁修复工程</t>
  </si>
  <si>
    <t>14052222032T200000010</t>
  </si>
  <si>
    <t>2021年县级主干路水毁修复工程</t>
  </si>
  <si>
    <t>14052222032T100000018</t>
  </si>
  <si>
    <t>　　　沟西至润城</t>
  </si>
  <si>
    <t>1405220002023JD000149</t>
  </si>
  <si>
    <t>沟西至润城</t>
  </si>
  <si>
    <t>发展改革委安排的基建项目</t>
  </si>
  <si>
    <t>　　　蟒河境内水毁抢修工程</t>
  </si>
  <si>
    <t>140522000TZJD64388047</t>
  </si>
  <si>
    <t>蟒河境内水毁抢修工程</t>
  </si>
  <si>
    <t>　　　洪水至九里沟水毁</t>
  </si>
  <si>
    <t>140522000TZJD70945528</t>
  </si>
  <si>
    <t>洪水至九里沟水毁</t>
  </si>
  <si>
    <t>　　　泽城危桥改造西蟒线隧道隐患</t>
  </si>
  <si>
    <t>14052222032T200000031</t>
  </si>
  <si>
    <t>泽城危桥改造西蟒线隧道隐患</t>
  </si>
  <si>
    <t>14052222032T100000028</t>
  </si>
  <si>
    <t>　　　县级主干路水毁修复工程</t>
  </si>
  <si>
    <t>14052223032T200000010</t>
  </si>
  <si>
    <t>　　　西蟒线道路水毁抢修工程</t>
  </si>
  <si>
    <t>14052223032T200000016</t>
  </si>
  <si>
    <t>西蟒线道路水毁抢修工程</t>
  </si>
  <si>
    <t>14052223032T100000008</t>
  </si>
  <si>
    <t>　　　八芹线八甲口至芹池段路面改造工程</t>
  </si>
  <si>
    <t>1405220002023JD000007</t>
  </si>
  <si>
    <t>八芹线八甲口至芹池段路面改造工程</t>
  </si>
  <si>
    <t xml:space="preserve">     城市公交补助</t>
  </si>
  <si>
    <t>14052222032Y200000001</t>
  </si>
  <si>
    <t>城市公交补助</t>
  </si>
  <si>
    <t>　　　阳店线上芹至固隆段路面改造工程</t>
  </si>
  <si>
    <t>1405220002023JD000008</t>
  </si>
  <si>
    <t>阳店线上芹至固隆段路面改造工程</t>
  </si>
  <si>
    <t>　　　武安至王村</t>
  </si>
  <si>
    <t>1405220002023JD000156</t>
  </si>
  <si>
    <t>武安至王村</t>
  </si>
  <si>
    <t>　　　太行一号水毁</t>
  </si>
  <si>
    <t>1405220002023JD000157</t>
  </si>
  <si>
    <t>太行一号水毁</t>
  </si>
  <si>
    <t>　　　晋阳高速改扩建工程</t>
  </si>
  <si>
    <t>140522000TZJD03621363</t>
  </si>
  <si>
    <t>晋阳高速改扩建工程</t>
  </si>
  <si>
    <t>　　　阳城县高速出口灯光亮化工程</t>
  </si>
  <si>
    <t>140522000TZJD53979381</t>
  </si>
  <si>
    <t>阳城县高速出口灯光亮化工程</t>
  </si>
  <si>
    <t>　　　阳礼互通立交桥</t>
  </si>
  <si>
    <t>140522000TZJD63488355</t>
  </si>
  <si>
    <t>阳礼互通立交桥</t>
  </si>
  <si>
    <t>　　　2018年四好农村公路</t>
  </si>
  <si>
    <t>140522000TZJD74218592</t>
  </si>
  <si>
    <t>2018年四好农村公路</t>
  </si>
  <si>
    <t>　　　阳东线</t>
  </si>
  <si>
    <t>140522000TZJD83706105</t>
  </si>
  <si>
    <t>阳东线</t>
  </si>
  <si>
    <t>　　　滨演线还贷本金及利息</t>
  </si>
  <si>
    <t>140522000TZJD89189032</t>
  </si>
  <si>
    <t>滨演线还贷本金及利息</t>
  </si>
  <si>
    <t>　　　“四好农村路”</t>
  </si>
  <si>
    <t>14052222032T200000029</t>
  </si>
  <si>
    <t>“四好农村路”</t>
  </si>
  <si>
    <t>14052222032T100000027</t>
  </si>
  <si>
    <t>　　　阳杨线路面改造工程</t>
  </si>
  <si>
    <t>14052222032T200000032</t>
  </si>
  <si>
    <t>阳杨线路面改造工程</t>
  </si>
  <si>
    <t>14052222032T100000021</t>
  </si>
  <si>
    <t>　　　太行一号国家风景道支线(横河至次摊)</t>
  </si>
  <si>
    <t>14052222032T200000042</t>
  </si>
  <si>
    <t>太行一号国家风景道支线(横河至次摊)</t>
  </si>
  <si>
    <t>14052222032T100000042</t>
  </si>
  <si>
    <t>　　　成品油增长性补助转移支付市县支出</t>
  </si>
  <si>
    <t>14052222032T200000048</t>
  </si>
  <si>
    <t>成品油增长性补助转移支付市县支出</t>
  </si>
  <si>
    <t>14052222032T100000035</t>
  </si>
  <si>
    <t>　　　政府还贷二级公路取消收费后补助资金(农村公路灾毁恢复重建项目)</t>
  </si>
  <si>
    <t>14052222032T200000059</t>
  </si>
  <si>
    <t>政府还贷二级公路取消收费后补助资金(农村公路灾毁恢复重建项目)</t>
  </si>
  <si>
    <t>14052222032T100000055</t>
  </si>
  <si>
    <t>　　　公用经费项目</t>
  </si>
  <si>
    <t>公用经费项目</t>
  </si>
  <si>
    <t>　　　太行一号阳城段五大配套系统工程建设资金</t>
  </si>
  <si>
    <t>14052223032T200000001</t>
  </si>
  <si>
    <t>太行一号阳城段五大配套系统工程建设资金</t>
  </si>
  <si>
    <t>14052223032T100000001</t>
  </si>
  <si>
    <t>14052223032T200000014</t>
  </si>
  <si>
    <t>阳阳线路面改造工程</t>
  </si>
  <si>
    <t>14052223032T100000002</t>
  </si>
  <si>
    <t>　　　“四好农村路”县级资金</t>
  </si>
  <si>
    <t>14052223032T200000015</t>
  </si>
  <si>
    <t>“四好农村路”县级资金</t>
  </si>
  <si>
    <t>14052223032T100000003</t>
  </si>
  <si>
    <t>　　　2022年“四好农村路”省补资金</t>
  </si>
  <si>
    <t>14052223032T200000019</t>
  </si>
  <si>
    <t>国库集中支付结余结转项目(特定目标类)</t>
  </si>
  <si>
    <t>14052222999T100000199</t>
  </si>
  <si>
    <t>　　　2022年“四好农村路”市补资金</t>
  </si>
  <si>
    <t>14052223032T200000022</t>
  </si>
  <si>
    <t>　　　三个一号旅游公路建设省级补助</t>
  </si>
  <si>
    <t>14052223032T200000037</t>
  </si>
  <si>
    <t>提前下达成品油增长性补助</t>
  </si>
  <si>
    <t>14052223906T100000004</t>
  </si>
  <si>
    <t>　　　2019年“四好农村路”</t>
  </si>
  <si>
    <t>1405220002023JD000058</t>
  </si>
  <si>
    <t>2019年“四好农村路”</t>
  </si>
  <si>
    <t>　　　环县城路网改造</t>
  </si>
  <si>
    <t>140522000TZJD40803573</t>
  </si>
  <si>
    <t>环县城路网改造</t>
  </si>
  <si>
    <t>　　　客运中心站建设</t>
  </si>
  <si>
    <t>14052222032T200000006</t>
  </si>
  <si>
    <t>客运中心站建设</t>
  </si>
  <si>
    <t>14052222032T100000011</t>
  </si>
  <si>
    <t>　　　防疫经费</t>
  </si>
  <si>
    <t>14052222032T200000033</t>
  </si>
  <si>
    <t>防疫经费</t>
  </si>
  <si>
    <t>14052222032T100000029</t>
  </si>
  <si>
    <t>　　　“四好农村路”经费</t>
  </si>
  <si>
    <t>14052222032T200000062</t>
  </si>
  <si>
    <t>“四好农村路”经费</t>
  </si>
  <si>
    <t>14052222032T100000058</t>
  </si>
  <si>
    <t>　　　疫情卡口补助资金</t>
  </si>
  <si>
    <t>疫情卡口补助资金</t>
  </si>
  <si>
    <t>三个一号旅游公路建设省级补助</t>
  </si>
  <si>
    <t>　　　阳东线岳庄至寨岭桥路面改造</t>
  </si>
  <si>
    <t>14052222032T200000012</t>
  </si>
  <si>
    <t>阳东线岳庄至寨岭桥路面改造</t>
  </si>
  <si>
    <t>14052222032T100000010</t>
  </si>
  <si>
    <t>　　　提前下达2022年中央车购税资金(交通局普通国道)</t>
  </si>
  <si>
    <t>14052222032T200000047</t>
  </si>
  <si>
    <t>提前下达2022年中央车购税资金(交通局普通国道)</t>
  </si>
  <si>
    <t>14052222032T100000045</t>
  </si>
  <si>
    <t>14052223032T200000024</t>
  </si>
  <si>
    <t>　　　农村公路“以奖代补”中央车购税资金</t>
  </si>
  <si>
    <t>14052223032T200000026</t>
  </si>
  <si>
    <t>　　　客运站经营补助</t>
  </si>
  <si>
    <t>1405220002023JD000140</t>
  </si>
  <si>
    <t>客运站经营补助</t>
  </si>
  <si>
    <t>　　　公交一体化运营补助资金</t>
  </si>
  <si>
    <t>140522000TZJD68608619</t>
  </si>
  <si>
    <t>公交一体化运营补助资金</t>
  </si>
  <si>
    <t>　　　夏季晚间通勤车补贴</t>
  </si>
  <si>
    <t>14052222032T200000001</t>
  </si>
  <si>
    <t>夏季晚间通勤车补贴</t>
  </si>
  <si>
    <t>14052222032T100000005</t>
  </si>
  <si>
    <t>　　　3路公交车票价补贴</t>
  </si>
  <si>
    <t>14052222032T200000002</t>
  </si>
  <si>
    <t>3路公交车票价补贴</t>
  </si>
  <si>
    <t>14052222032T100000008</t>
  </si>
  <si>
    <t>　　　城市公交补助</t>
  </si>
  <si>
    <t>14052222032T200000004</t>
  </si>
  <si>
    <t>14052222032T100000007</t>
  </si>
  <si>
    <t>　　　旅游公交运营补贴</t>
  </si>
  <si>
    <t>14052222032T200000007</t>
  </si>
  <si>
    <t>旅游公交运营补贴</t>
  </si>
  <si>
    <t>14052222032T100000006</t>
  </si>
  <si>
    <t>　　　农村寄递物流全覆盖</t>
  </si>
  <si>
    <t>1405220002023JD000039</t>
  </si>
  <si>
    <t>农村寄递物流全覆盖</t>
  </si>
  <si>
    <t>经营支出决算明细表</t>
  </si>
  <si>
    <t>财决05-3表</t>
  </si>
  <si>
    <t>委 托业务经费</t>
  </si>
  <si>
    <t>项目支出分项目收入支出决算表</t>
  </si>
  <si>
    <t>财决06表</t>
  </si>
  <si>
    <t>资金来源</t>
  </si>
  <si>
    <t>支出数</t>
  </si>
  <si>
    <t>是否横向标识</t>
  </si>
  <si>
    <t>财政拨款</t>
  </si>
  <si>
    <r>
      <rPr>
        <sz val="10"/>
        <rFont val="宋体"/>
        <charset val="134"/>
      </rPr>
      <t>其他</t>
    </r>
    <r>
      <rPr>
        <sz val="10"/>
        <rFont val="宋体"/>
        <charset val="134"/>
      </rPr>
      <t>资金</t>
    </r>
  </si>
  <si>
    <t>其他资金</t>
  </si>
  <si>
    <t>其中：财政拨款结转和结余</t>
  </si>
  <si>
    <t>其中：基本建设 支出拨款</t>
  </si>
  <si>
    <t>财政拨款结转</t>
  </si>
  <si>
    <t>财政拨款结余</t>
  </si>
  <si>
    <t>　　　2020年度“四好农村路”资金</t>
  </si>
  <si>
    <t>2020年度“四好农村路”资金</t>
  </si>
  <si>
    <t>　　  八芹线八甲口至芹池段路面改造工程</t>
  </si>
  <si>
    <t>　　　环县城公路路网改造工程</t>
  </si>
  <si>
    <t>14052222032T200000030</t>
  </si>
  <si>
    <t>环县城公路路网改造工程</t>
  </si>
  <si>
    <t>14052222032T100000026</t>
  </si>
  <si>
    <t>14052222032T200000054</t>
  </si>
  <si>
    <t>14052222032T100000051</t>
  </si>
  <si>
    <t>　　  疫情卡口补助资金</t>
  </si>
  <si>
    <t>　　  农村公路“以奖代补”中央车购税资金</t>
  </si>
  <si>
    <t>14052223032T200000020</t>
  </si>
  <si>
    <t>一般公共预算财政拨款收入支出决算表</t>
  </si>
  <si>
    <t>财决07表</t>
  </si>
  <si>
    <r>
      <rPr>
        <sz val="10"/>
        <rFont val="宋体"/>
        <charset val="134"/>
      </rPr>
      <t xml:space="preserve">项 </t>
    </r>
    <r>
      <rPr>
        <sz val="10"/>
        <color rgb="FF000000"/>
        <rFont val="宋体"/>
        <charset val="134"/>
      </rPr>
      <t xml:space="preserve">   </t>
    </r>
    <r>
      <rPr>
        <sz val="10"/>
        <rFont val="宋体"/>
        <charset val="134"/>
      </rPr>
      <t>目</t>
    </r>
  </si>
  <si>
    <t xml:space="preserve">本年支出 </t>
  </si>
  <si>
    <t>项目支出结转和 结余</t>
  </si>
  <si>
    <t xml:space="preserve">基本支出  </t>
  </si>
  <si>
    <t>人员经费</t>
  </si>
  <si>
    <t>公用经费</t>
  </si>
  <si>
    <t>项目支出结转</t>
  </si>
  <si>
    <t>项目支出结余</t>
  </si>
  <si>
    <t>一般公共预算财政拨款支出决算明细表</t>
  </si>
  <si>
    <r>
      <rPr>
        <sz val="10"/>
        <rFont val="宋体"/>
        <charset val="134"/>
      </rPr>
      <t>财决0</t>
    </r>
    <r>
      <rPr>
        <sz val="10"/>
        <rFont val="宋体"/>
        <charset val="134"/>
      </rPr>
      <t>8</t>
    </r>
    <r>
      <rPr>
        <sz val="10"/>
        <rFont val="宋体"/>
        <charset val="134"/>
      </rPr>
      <t>表</t>
    </r>
  </si>
  <si>
    <t>机关事业单位基本养老 保险缴费</t>
  </si>
  <si>
    <t>一般公共预算财政拨款基本支出决算明细表</t>
  </si>
  <si>
    <r>
      <rPr>
        <sz val="10"/>
        <rFont val="宋体"/>
        <charset val="134"/>
      </rPr>
      <t>财决0</t>
    </r>
    <r>
      <rPr>
        <sz val="10"/>
        <rFont val="宋体"/>
        <charset val="134"/>
      </rPr>
      <t>8</t>
    </r>
    <r>
      <rPr>
        <sz val="10"/>
        <rFont val="宋体"/>
        <charset val="134"/>
      </rPr>
      <t>-1表</t>
    </r>
  </si>
  <si>
    <t>一般公共预算财政拨款项目支出决算明细表</t>
  </si>
  <si>
    <r>
      <rPr>
        <sz val="10"/>
        <rFont val="宋体"/>
        <charset val="134"/>
      </rPr>
      <t>财决0</t>
    </r>
    <r>
      <rPr>
        <sz val="10"/>
        <rFont val="宋体"/>
        <charset val="134"/>
      </rPr>
      <t>8</t>
    </r>
    <r>
      <rPr>
        <sz val="10"/>
        <rFont val="宋体"/>
        <charset val="134"/>
      </rPr>
      <t>-2表</t>
    </r>
  </si>
  <si>
    <t>政府性基金预算财政拨款收入支出决算表</t>
  </si>
  <si>
    <t>财决09表</t>
  </si>
  <si>
    <t>政府性基金预算财政拨款支出决算明细表</t>
  </si>
  <si>
    <t>财决10表</t>
  </si>
  <si>
    <t>政府性基金预算财政拨款基本支出决算明细表</t>
  </si>
  <si>
    <r>
      <rPr>
        <sz val="10"/>
        <rFont val="宋体"/>
        <charset val="134"/>
      </rPr>
      <t>财决1</t>
    </r>
    <r>
      <rPr>
        <sz val="10"/>
        <rFont val="宋体"/>
        <charset val="134"/>
      </rPr>
      <t>0</t>
    </r>
    <r>
      <rPr>
        <sz val="10"/>
        <rFont val="宋体"/>
        <charset val="134"/>
      </rPr>
      <t>-1表</t>
    </r>
  </si>
  <si>
    <t>公务员医疗补助缴费</t>
  </si>
  <si>
    <t>政府性基金预算财政拨款项目支出决算明细表</t>
  </si>
  <si>
    <r>
      <rPr>
        <sz val="10"/>
        <rFont val="宋体"/>
        <charset val="134"/>
      </rPr>
      <t>财决1</t>
    </r>
    <r>
      <rPr>
        <sz val="10"/>
        <rFont val="宋体"/>
        <charset val="134"/>
      </rPr>
      <t>0</t>
    </r>
    <r>
      <rPr>
        <sz val="10"/>
        <rFont val="宋体"/>
        <charset val="134"/>
      </rPr>
      <t>-2表</t>
    </r>
  </si>
  <si>
    <t>　　　　2021年县级主干路水毁修复工程</t>
  </si>
  <si>
    <t>国有资本经营预算财政拨款收入支出决算表</t>
  </si>
  <si>
    <t>财决11表</t>
  </si>
  <si>
    <t>项目名称(方向)</t>
  </si>
  <si>
    <t>结转</t>
  </si>
  <si>
    <t>结余</t>
  </si>
  <si>
    <t>对个人和家庭的 补助</t>
  </si>
  <si>
    <t>债务利息及费用 支出</t>
  </si>
  <si>
    <t>对社会保障基金 补助</t>
  </si>
  <si>
    <t>国有资本经营预算财政拨款支出决算明细表</t>
  </si>
  <si>
    <r>
      <rPr>
        <sz val="10"/>
        <rFont val="宋体"/>
        <charset val="134"/>
      </rPr>
      <t>财决1</t>
    </r>
    <r>
      <rPr>
        <sz val="10"/>
        <rFont val="宋体"/>
        <charset val="134"/>
      </rPr>
      <t>2表</t>
    </r>
  </si>
  <si>
    <t>项目名称（方向）</t>
  </si>
  <si>
    <t>预算支出相关信息表</t>
  </si>
  <si>
    <t>财决附01表</t>
  </si>
  <si>
    <t>项  目</t>
  </si>
  <si>
    <t>年初数</t>
  </si>
  <si>
    <t>年末数</t>
  </si>
  <si>
    <t>数量</t>
  </si>
  <si>
    <t>金额</t>
  </si>
  <si>
    <t>栏  次</t>
  </si>
  <si>
    <t>财务会计补充信息</t>
  </si>
  <si>
    <t>预算会计补充信息</t>
  </si>
  <si>
    <t>一、资产信息</t>
  </si>
  <si>
    <t>一、预算结转结余信息</t>
  </si>
  <si>
    <t>（一）货币资金</t>
  </si>
  <si>
    <t>（一）财政拨款结转和结余</t>
  </si>
  <si>
    <t xml:space="preserve">    其中：银行存款</t>
  </si>
  <si>
    <t xml:space="preserve">     1.财政拨款结转</t>
  </si>
  <si>
    <t>（二）财政应返还额度</t>
  </si>
  <si>
    <t xml:space="preserve">         一般公共预算财政拨款结转</t>
  </si>
  <si>
    <t>（三）固定资产原值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</si>
  <si>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</si>
  <si>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</si>
  <si>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</si>
  <si>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</si>
  <si>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</si>
  <si>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</si>
  <si>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</si>
  <si>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</si>
  <si>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</si>
  <si>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</si>
  <si>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</si>
  <si>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</si>
  <si>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</si>
  <si>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</si>
  <si>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</si>
  <si>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</si>
  <si>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</si>
  <si>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</si>
  <si>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</si>
  <si>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</si>
  <si>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</si>
  <si>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</si>
  <si>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</si>
  <si>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（四）在建工程</t>
  </si>
  <si>
    <t>二、负债信息</t>
  </si>
  <si>
    <t>（一）借款</t>
  </si>
  <si>
    <t>（二）应缴财政款</t>
  </si>
  <si>
    <t>（三）应付职工薪酬</t>
  </si>
  <si>
    <t>备注：本表房屋、车辆按原值反映。</t>
  </si>
  <si>
    <t>基本数字表</t>
  </si>
  <si>
    <t>财决附02表</t>
  </si>
  <si>
    <t>单位：个、人</t>
  </si>
  <si>
    <t>年末机构数</t>
  </si>
  <si>
    <t>年末职工人数</t>
  </si>
  <si>
    <t>年末其他人员</t>
  </si>
  <si>
    <t>年末学生人数</t>
  </si>
  <si>
    <t>年末遗属人员</t>
  </si>
  <si>
    <t>人员总计</t>
  </si>
  <si>
    <t>一般公共预算财政拨款开支人员</t>
  </si>
  <si>
    <t>政府性基金预算财政拨款开支人员</t>
  </si>
  <si>
    <t>经费自理人员</t>
  </si>
  <si>
    <t>其中：</t>
  </si>
  <si>
    <t>独立编制机构数</t>
  </si>
  <si>
    <t>独立核算机构数</t>
  </si>
  <si>
    <t>在职 人员</t>
  </si>
  <si>
    <t>离休  人员</t>
  </si>
  <si>
    <t>退休  人员</t>
  </si>
  <si>
    <t>在职人员</t>
  </si>
  <si>
    <t>行政人员</t>
  </si>
  <si>
    <t>参照公务员法管理事业人员</t>
  </si>
  <si>
    <t>非参公事业人员</t>
  </si>
  <si>
    <t>2140102</t>
  </si>
  <si>
    <t>　　一般行政管理事务</t>
  </si>
  <si>
    <t>机构运行信息表</t>
  </si>
  <si>
    <t>财决附03表</t>
  </si>
  <si>
    <t>统计数</t>
  </si>
  <si>
    <t>一、“三公”经费支出</t>
  </si>
  <si>
    <t>五、资产信息</t>
  </si>
  <si>
    <t>（一）支出合计</t>
  </si>
  <si>
    <t>（一）公务用车（辆）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</si>
  <si>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</si>
  <si>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</si>
  <si>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</si>
  <si>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</si>
  <si>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</si>
  <si>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</si>
  <si>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</si>
  <si>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</si>
  <si>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</si>
  <si>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</si>
  <si>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</si>
  <si>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</si>
  <si>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</si>
  <si>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</si>
  <si>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</si>
  <si>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</si>
  <si>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（二）相关统计数</t>
  </si>
  <si>
    <t>（二）单价100万元（含）以上设备（不含车辆）</t>
  </si>
  <si>
    <t xml:space="preserve">    1．因公出国（境）团组数（个）</t>
  </si>
  <si>
    <t>六、政府采购支出信息</t>
  </si>
  <si>
    <t xml:space="preserve">    2．因公出国（境）人次数（人）</t>
  </si>
  <si>
    <t>（一）政府采购支出合计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</si>
  <si>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</si>
  <si>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</si>
  <si>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</si>
  <si>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</si>
  <si>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</si>
  <si>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</si>
  <si>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</si>
  <si>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</si>
  <si>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</si>
  <si>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</si>
  <si>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</si>
  <si>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</si>
  <si>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</si>
  <si>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（一）离休人员</t>
  </si>
  <si>
    <t xml:space="preserve">    8．国（境）外公务接待人次（人）</t>
  </si>
  <si>
    <t>（二）财政拨款退休人员</t>
  </si>
  <si>
    <t>二、会议费</t>
  </si>
  <si>
    <t>（三）经费自理退休人员</t>
  </si>
  <si>
    <t>三、培训费</t>
  </si>
  <si>
    <t>八、资产新增和租用信息（中央单位填报）</t>
  </si>
  <si>
    <t>四、机关运行经费</t>
  </si>
  <si>
    <t>（一）购置车辆（辆/台）</t>
  </si>
  <si>
    <t>（一）行政单位</t>
  </si>
  <si>
    <t>（二）购置单价100万元（含）以上设备（台/套）</t>
  </si>
  <si>
    <t>（二）参照公务员法管理事业单位</t>
  </si>
  <si>
    <t>（三）新增租用土地（平方米）</t>
  </si>
  <si>
    <t>（四）新增租用房屋（平方米）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</si>
  <si>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</si>
  <si>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非税收入征缴情况表</t>
  </si>
  <si>
    <t>财决附04表</t>
  </si>
  <si>
    <t>已缴国库</t>
  </si>
  <si>
    <t>已缴财政专户</t>
  </si>
  <si>
    <t>收入分类科目编码</t>
  </si>
  <si>
    <t>缴入本级国库</t>
  </si>
  <si>
    <t>缴入非本级国库</t>
  </si>
  <si>
    <t>缴入本级财政专户</t>
  </si>
  <si>
    <t>缴入非本级财政专户</t>
  </si>
  <si>
    <t>目</t>
  </si>
  <si>
    <t>10301</t>
  </si>
  <si>
    <t>　一、政府性基金收入</t>
  </si>
  <si>
    <t>10302</t>
  </si>
  <si>
    <t>　二、专项收入</t>
  </si>
  <si>
    <t>1030299</t>
  </si>
  <si>
    <t>　　其他专项收入</t>
  </si>
  <si>
    <t>103029999</t>
  </si>
  <si>
    <t>　　　其他专项收入</t>
  </si>
  <si>
    <t>10304</t>
  </si>
  <si>
    <t>　三、行政事业性收费收入</t>
  </si>
  <si>
    <t>10305</t>
  </si>
  <si>
    <t>　四、罚没收入</t>
  </si>
  <si>
    <t>10306</t>
  </si>
  <si>
    <t>　五、国有资本经营收入</t>
  </si>
  <si>
    <t>10307</t>
  </si>
  <si>
    <t>　六、国有资源（资产）有偿使用收入</t>
  </si>
  <si>
    <t>10308</t>
  </si>
  <si>
    <t>　七、捐赠收入</t>
  </si>
  <si>
    <t>10309</t>
  </si>
  <si>
    <t>　八、政府住房基金收入</t>
  </si>
  <si>
    <t>10399</t>
  </si>
  <si>
    <t>　九、其他收入</t>
  </si>
  <si>
    <t>1039999</t>
  </si>
  <si>
    <t>　　其他收入</t>
  </si>
  <si>
    <t>基本支出分项目收支情况表</t>
  </si>
  <si>
    <t>财决附05表</t>
  </si>
  <si>
    <t>其中：财政拨款结转</t>
  </si>
  <si>
    <t>　　　人员类项目</t>
  </si>
  <si>
    <t>14052222032R200000001</t>
  </si>
  <si>
    <t>人员类</t>
  </si>
  <si>
    <t>人员类项目</t>
  </si>
  <si>
    <t>附表1-1：</t>
  </si>
  <si>
    <t>年初结转和结余调整情况表</t>
  </si>
  <si>
    <t>项目</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</si>
  <si>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</si>
  <si>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</si>
  <si>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</si>
  <si>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</si>
  <si>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</si>
  <si>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</si>
  <si>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</si>
  <si>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</si>
  <si>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</si>
  <si>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</si>
  <si>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一般公共预算财政拨款</t>
  </si>
  <si>
    <t>政府性基金预算财政拨款</t>
  </si>
  <si>
    <t>国有资本经营预算财政拨款</t>
  </si>
  <si>
    <t>附表1-2：</t>
  </si>
  <si>
    <t xml:space="preserve">非财政拨款结余和专用结余年初年末变动情况表 </t>
  </si>
  <si>
    <t>调整前年初数</t>
  </si>
  <si>
    <t>年初数变动情况</t>
  </si>
  <si>
    <t>调整后年初数</t>
  </si>
  <si>
    <t>本年变动情况
（行政单位）</t>
  </si>
  <si>
    <t>本年变动情况（事业单位）</t>
  </si>
  <si>
    <t>以前年度支出收回</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</si>
  <si>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</si>
  <si>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</si>
  <si>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</si>
  <si>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</si>
  <si>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</si>
  <si>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</si>
  <si>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                                                                                                                                2.中央单位需填报本表。地方单位根据同级财政部门要求填报。
3.栏次1“调整前年初数”，应分别与2022年度部门决算《预算支出相关信息表》（财决附01表）对应的非财政拨款结余和专用结余年末数一致（系统可设置自动关联取数）。
4.栏次2—栏次7“年初数变动情况”各栏，填写因“会计差错更正”、“收回以前年度支出”、“归集调入调出”、“归集上缴”、“其他”因素对2022年末数进行调整的情况，“其他”引起的调整需对调整在备注栏进行简单说明，并在报表说明文档进行详细说明并附调整依据和相关材料。
5.栏次8“调整后年初数”，应分别与2023年度部门决算《预算支出相关信息表》（财决附01表）对应的非财政拨款结余和专用结余年初数一致（基本平衡审核）。
6.“非财政拨款结余”栏次9“本年收支差额”为行政单位填报非财政拨款结余等本年变动情况。根据政府会计准则制度规定，行政单位不应有专用结余。本栏可填负数。
7.本年变动情况（事业单位）的栏次10至栏次11“使用非财政拨款结余/使用专用结余”、“结余分配”等金额，应与2023年度部门决算《收入支出决算表》（财决02表）对应的“使用非财政拨款结余和专用结余”和“结余分配”等栏次保持衔接。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并附变动依据和相关材料。本栏可填负数。 
9.栏次14，应与2023年度部门决算《预算支出相关信息表》（财决附01表）对应的非财政拨款结余和专用结余年末数一致（基本平衡审核）。非财政拨款结余14栏=8栏+9栏，或者14栏=8栏-10栏+11栏+12栏；专用结余14栏=8栏-10栏+11栏+12栏。                                              
10.本表应作为部门决算报表说明第二部分的附件一并报送。</t>
  </si>
  <si>
    <t>附表2：</t>
  </si>
  <si>
    <t>主要指标变动情况表</t>
  </si>
  <si>
    <t>指    标</t>
  </si>
  <si>
    <t>本年度</t>
  </si>
  <si>
    <t>上年度</t>
  </si>
  <si>
    <t>比上年增减</t>
  </si>
  <si>
    <t>增减％</t>
  </si>
  <si>
    <t>原因</t>
  </si>
  <si>
    <t>一、年度收支情况（单位：元）</t>
  </si>
  <si>
    <t xml:space="preserve">    1.本年收入</t>
  </si>
  <si>
    <t>2023年因县财政支付制度改革，拨付乡镇“四好农村路”的经费需要进行二次调剂分配，所以比上年减少。2023年新增县乡公路水毁项目预算500万元。</t>
  </si>
  <si>
    <t xml:space="preserve">      其中：一般公共预算财政拨款</t>
  </si>
  <si>
    <t>2023年因县财政支付制度改革，拨付乡镇“四好农村路”的经费需要进行二次调剂分配，所以比上年减少。</t>
  </si>
  <si>
    <t xml:space="preserve">            政府性基金预算财政拨款</t>
  </si>
  <si>
    <t>2023年新增县乡公路水毁项目预算500万元。</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</si>
  <si>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</si>
  <si>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</si>
  <si>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</si>
  <si>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</si>
  <si>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</si>
  <si>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</si>
  <si>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</si>
  <si>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（2）日常公用经费</t>
  </si>
  <si>
    <t>223年本单位节约开支。</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</si>
  <si>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</si>
  <si>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</si>
  <si>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</si>
  <si>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</si>
  <si>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</si>
  <si>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</si>
  <si>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2023年我单位新增晋阳高速公路，八芹线路面改造工程，阳店线路面改造工程，太行一号国家风景道阳城段横河至次滩（支线二），五大配套系统，晋城市太行一号国家风景道阳城段灾后恢复，马包泉至碾腰农村道路工程，武安-王村旅游公路项目。</t>
  </si>
  <si>
    <t xml:space="preserve">    2.财政应返还额度</t>
  </si>
  <si>
    <t xml:space="preserve">    3.房屋</t>
  </si>
  <si>
    <t>2023年新增固定资产交通运政与公路管理养护服务用房。新增平米数是10623。位置在阳城县凤城镇下李村口、西小河西侧，固定资产原值为30988100元。</t>
  </si>
  <si>
    <t xml:space="preserve">    4.车辆</t>
  </si>
  <si>
    <t>2023年根据县政府文件，将本单位公务轿车调拨到机关事务管理局。</t>
  </si>
  <si>
    <t xml:space="preserve">    5.在建工程</t>
  </si>
  <si>
    <t>2023年我单位新增晋阳高速公路，八芹线路面改造工程，阳店线路面改造工程，太行一号国家风景道阳城段横河至次滩（支线二），五大配套系统，晋城市太行一号国家风景道阳城段灾后恢复，马包泉至碾腰农村道路工程，武安-王村旅游公路项目</t>
  </si>
  <si>
    <t xml:space="preserve">    6.借款</t>
  </si>
  <si>
    <t xml:space="preserve">    7.应缴财政款</t>
  </si>
  <si>
    <t xml:space="preserve">    8.应付职工薪酬</t>
  </si>
  <si>
    <t>三、年末机构人员情况（单位：个、人）</t>
  </si>
  <si>
    <t xml:space="preserve">    1.独立编制机构数</t>
  </si>
  <si>
    <t>2023年度独立编制机构数于2020年独立机构编制数一致，共计4个。</t>
  </si>
  <si>
    <t xml:space="preserve">    2.独立核算机构数</t>
  </si>
  <si>
    <t>2023年度独立核算机构数于2020年独立机构编制数一致，共计1个。</t>
  </si>
  <si>
    <t xml:space="preserve">    3.年末实有人数</t>
  </si>
  <si>
    <t>2023年退休3名工作人员，新录用工作人员1名。</t>
  </si>
  <si>
    <t xml:space="preserve">      在职人员</t>
  </si>
  <si>
    <t xml:space="preserve">        其中：行政人员</t>
  </si>
  <si>
    <t>2023年我单位退休三名公务员编制人员。</t>
  </si>
  <si>
    <t xml:space="preserve">              参照公务员法管理事业人员</t>
  </si>
  <si>
    <t xml:space="preserve">              非参公事业人员</t>
  </si>
  <si>
    <t>2023年，我单位新录用人员1名。</t>
  </si>
  <si>
    <t xml:space="preserve">      离休人员</t>
  </si>
  <si>
    <t xml:space="preserve">      退休人员</t>
  </si>
  <si>
    <t xml:space="preserve">    4.年末其他人员数</t>
  </si>
  <si>
    <t>2023年年末其他人员于2022年末其他人数一致，共计97人。</t>
  </si>
  <si>
    <t xml:space="preserve">    5.年末学生人数</t>
  </si>
  <si>
    <t>四、补充资料（单位：元）</t>
  </si>
  <si>
    <t xml:space="preserve">    1.固定资产情况</t>
  </si>
  <si>
    <t xml:space="preserve">      房屋面积（平方米）</t>
  </si>
  <si>
    <t>2023年新增固定资产交通运政与公路管理养护服务用房。新增平米数是10623。位置在阳城县凤城镇下李村口、西小河西侧。</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</si>
  <si>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</si>
  <si>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</si>
  <si>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</si>
  <si>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</si>
  <si>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</si>
  <si>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</si>
  <si>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</si>
  <si>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</si>
  <si>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</si>
  <si>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</si>
  <si>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本单位2023年实行节约开支政策。</t>
  </si>
  <si>
    <t xml:space="preserve">    6.年初预算数</t>
  </si>
  <si>
    <t xml:space="preserve">      本年收入合计</t>
  </si>
  <si>
    <t>2022年年初预算下达了桑田大道资本金和太行旅游公路的债券资金。</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</si>
  <si>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</si>
  <si>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</si>
  <si>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</si>
  <si>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</si>
  <si>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</si>
  <si>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</si>
  <si>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</si>
  <si>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</si>
  <si>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</si>
  <si>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附表3:</t>
  </si>
  <si>
    <t>其他收入明细情况表</t>
  </si>
  <si>
    <t>一、其他收入</t>
  </si>
  <si>
    <t>（一）非同级财政拨款收入</t>
  </si>
  <si>
    <t xml:space="preserve">    其中：本级横向转拨财政款</t>
  </si>
  <si>
    <t xml:space="preserve">         非本级财政拨款</t>
  </si>
  <si>
    <t>（二）投资收益</t>
  </si>
  <si>
    <t>（三）利息收入</t>
  </si>
  <si>
    <t>（四）捐赠收入</t>
  </si>
  <si>
    <t>（五）事业单位固定资产出租收入</t>
  </si>
  <si>
    <t>（六）盘盈收入</t>
  </si>
  <si>
    <t>（七）其他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</si>
  <si>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</si>
  <si>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 </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</si>
  <si>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</si>
  <si>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</si>
  <si>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</si>
  <si>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附表7：</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</si>
  <si>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</si>
  <si>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</si>
  <si>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</si>
  <si>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</si>
  <si>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</si>
  <si>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</si>
  <si>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</si>
  <si>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</si>
  <si>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</si>
  <si>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</si>
  <si>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</si>
  <si>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</si>
  <si>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</si>
  <si>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</si>
  <si>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</si>
  <si>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</si>
  <si>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</si>
  <si>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</si>
  <si>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</si>
  <si>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</si>
  <si>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</si>
  <si>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</si>
  <si>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</si>
  <si>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</si>
  <si>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</si>
  <si>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</si>
  <si>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</si>
  <si>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</si>
  <si>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</si>
  <si>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</si>
  <si>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</si>
  <si>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</si>
  <si>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</si>
  <si>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</si>
  <si>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</si>
  <si>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</si>
  <si>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</si>
  <si>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</si>
  <si>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三级指标</t>
  </si>
  <si>
    <t>名称</t>
  </si>
  <si>
    <t>权重</t>
  </si>
  <si>
    <t>预算编制及执行情况</t>
  </si>
  <si>
    <t>预算编制的
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</si>
  <si>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</si>
  <si>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</si>
  <si>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</si>
  <si>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</si>
  <si>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</si>
  <si>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</si>
  <si>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</si>
  <si>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</si>
  <si>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</si>
  <si>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</si>
  <si>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</si>
  <si>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</si>
  <si>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</si>
  <si>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</si>
  <si>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</si>
  <si>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</si>
  <si>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</si>
  <si>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</si>
  <si>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
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</si>
  <si>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</si>
  <si>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</si>
  <si>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</si>
  <si>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</si>
  <si>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</si>
  <si>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</si>
  <si>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</si>
  <si>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</si>
  <si>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</si>
  <si>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</si>
  <si>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</si>
  <si>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</si>
  <si>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t>
  </si>
  <si>
    <t>项目支出：（本年执行进度－上年执行进度/上年执行进度）*100%</t>
  </si>
  <si>
    <t>差异率≥0，得满分；差异率&lt;0时，差异率（绝对值）每增加3%（含）扣减0.5分，减至0分为止。</t>
  </si>
  <si>
    <t>“三公”经费支出预决算差异率</t>
  </si>
  <si>
    <t>“三公”经费：（决算数－年初预算数/年初预算数）*100%</t>
  </si>
  <si>
    <t>差异率≤0，得满分；差异率&gt;0时，每增加5%（含）扣减1分，减至0分为止。</t>
  </si>
  <si>
    <t>预算编制及
执行的规范性</t>
  </si>
  <si>
    <t>财政拨款项目支出中开支在职人员及离退休经费比重</t>
  </si>
  <si>
    <t>财政拨款项目支出：（工资福利支出+离休费+退休费）/项目支出合计*100%</t>
  </si>
  <si>
    <t>比重＝0，得满分；比重﹥0时，每增加1%（含）扣减0.5分，减至0分为止（如功能分类科目为科研有关项目经费发放人员，不扣分)</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</si>
  <si>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</si>
  <si>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</si>
  <si>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</si>
  <si>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</si>
  <si>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</si>
  <si>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</si>
  <si>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</si>
  <si>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</si>
  <si>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</si>
  <si>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</si>
  <si>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</si>
  <si>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</si>
  <si>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</si>
  <si>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</si>
  <si>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</si>
  <si>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</si>
  <si>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</si>
  <si>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决算数据与总会计对账表</t>
  </si>
  <si>
    <t>决算</t>
  </si>
  <si>
    <t>总会计</t>
  </si>
  <si>
    <t>决算.总会计 
差额</t>
  </si>
  <si>
    <t>一般公共预算收入</t>
  </si>
  <si>
    <t>政府性基金预算收入</t>
  </si>
  <si>
    <t>国有资本预算收入</t>
  </si>
  <si>
    <t>事业预算收入(教育收费)</t>
  </si>
  <si>
    <t>国有资本预算</t>
  </si>
  <si>
    <t>专户资金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</si>
</sst>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0_ "/>
    <numFmt numFmtId="179" formatCode="yyyy&quot;年&quot;m&quot;月&quot;d&quot;日&quot;;@"/>
  </numFmts>
  <fonts count="60">
    <font>
      <sz val="12"/>
      <name val="宋体"/>
      <charset val="134"/>
    </font>
    <font>
      <sz val="11"/>
      <color indexed="0"/>
      <name val="宋体"/>
      <charset val="134"/>
      <scheme val="minor"/>
    </font>
    <font>
      <sz val="16"/>
      <color rgb="FF333333"/>
      <name val="黑体"/>
      <charset val="134"/>
    </font>
    <font>
      <sz val="10"/>
      <color rgb="FF333333"/>
      <name val="宋体"/>
      <charset val="134"/>
    </font>
    <font>
      <sz val="11"/>
      <name val="宋体"/>
      <charset val="134"/>
      <scheme val="minor"/>
    </font>
    <font>
      <sz val="16"/>
      <name val="黑体"/>
      <charset val="134"/>
    </font>
    <font>
      <sz val="10"/>
      <name val="宋体"/>
      <charset val="134"/>
    </font>
    <font>
      <sz val="10"/>
      <name val="Arial"/>
      <charset val="134"/>
    </font>
    <font>
      <sz val="16"/>
      <name val="Calibri"/>
      <charset val="134"/>
    </font>
    <font>
      <sz val="10"/>
      <name val="黑体"/>
      <charset val="134"/>
    </font>
    <font>
      <b/>
      <sz val="10"/>
      <name val="宋体"/>
      <charset val="134"/>
    </font>
    <font>
      <sz val="11"/>
      <name val="宋体"/>
      <charset val="134"/>
    </font>
    <font>
      <sz val="10"/>
      <color rgb="FFFF0000"/>
      <name val="宋体"/>
      <charset val="134"/>
    </font>
    <font>
      <sz val="10"/>
      <color rgb="FF92D050"/>
      <name val="宋体"/>
      <charset val="134"/>
    </font>
    <font>
      <sz val="10"/>
      <color rgb="FFC0504D"/>
      <name val="宋体"/>
      <charset val="134"/>
    </font>
    <font>
      <sz val="10"/>
      <name val="Calibri"/>
      <charset val="134"/>
    </font>
    <font>
      <sz val="11"/>
      <name val="黑体"/>
      <charset val="134"/>
    </font>
    <font>
      <sz val="20"/>
      <name val="宋体"/>
      <charset val="134"/>
    </font>
    <font>
      <sz val="10"/>
      <color rgb="FF000000"/>
      <name val="宋体"/>
      <charset val="134"/>
    </font>
    <font>
      <sz val="12"/>
      <color theme="1"/>
      <name val="宋体"/>
      <charset val="134"/>
    </font>
    <font>
      <sz val="16"/>
      <color theme="1"/>
      <name val="黑体"/>
      <charset val="134"/>
    </font>
    <font>
      <sz val="10"/>
      <color theme="1"/>
      <name val="宋体"/>
      <charset val="134"/>
    </font>
    <font>
      <sz val="11"/>
      <color theme="1"/>
      <name val="宋体"/>
      <charset val="134"/>
    </font>
    <font>
      <sz val="16"/>
      <name val="宋体"/>
      <charset val="134"/>
    </font>
    <font>
      <sz val="12"/>
      <color rgb="FFFF0000"/>
      <name val="宋体"/>
      <charset val="134"/>
    </font>
    <font>
      <sz val="16"/>
      <color theme="1"/>
      <name val="宋体"/>
      <charset val="134"/>
    </font>
    <font>
      <sz val="10"/>
      <name val="/ 16.6667px 宋体"/>
      <charset val="134"/>
    </font>
    <font>
      <b/>
      <sz val="10"/>
      <color theme="1"/>
      <name val="宋体"/>
      <charset val="134"/>
    </font>
    <font>
      <sz val="16"/>
      <color rgb="FF000000"/>
      <name val="黑体"/>
      <charset val="134"/>
    </font>
    <font>
      <sz val="14"/>
      <name val="宋体"/>
      <charset val="134"/>
    </font>
    <font>
      <sz val="14"/>
      <name val="仿宋_GB2312"/>
      <charset val="134"/>
    </font>
    <font>
      <sz val="48"/>
      <name val="华文中宋"/>
      <charset val="134"/>
    </font>
    <font>
      <sz val="20"/>
      <name val="仿宋_GB2312"/>
      <charset val="134"/>
    </font>
    <font>
      <sz val="12"/>
      <name val="仿宋_GB2312"/>
      <charset val="134"/>
    </font>
    <font>
      <sz val="11"/>
      <color theme="1"/>
      <name val="宋体"/>
      <charset val="134"/>
      <scheme val="minor"/>
    </font>
    <font>
      <sz val="11"/>
      <color theme="1"/>
      <name val="Calibri"/>
      <charset val="134"/>
    </font>
    <font>
      <sz val="11"/>
      <name val="Calibri"/>
      <charset val="134"/>
    </font>
    <font>
      <sz val="16"/>
      <name val="华文新魏"/>
      <charset val="134"/>
    </font>
    <font>
      <sz val="12"/>
      <name val="Times New Roman"/>
      <charset val="134"/>
    </font>
    <font>
      <u/>
      <sz val="12"/>
      <color rgb="FF0000FF"/>
      <name val="宋体"/>
      <charset val="134"/>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theme="1"/>
      <name val="宋体"/>
      <charset val="134"/>
      <scheme val="minor"/>
    </font>
    <font>
      <sz val="10"/>
      <color rgb="FF000000"/>
      <name val="Arial"/>
      <charset val="134"/>
    </font>
    <font>
      <sz val="9"/>
      <name val="Arial"/>
      <charset val="134"/>
    </font>
  </fonts>
  <fills count="37">
    <fill>
      <patternFill patternType="none"/>
    </fill>
    <fill>
      <patternFill patternType="gray125"/>
    </fill>
    <fill>
      <patternFill patternType="solid">
        <fgColor rgb="FFEAE8E8"/>
        <bgColor indexed="64"/>
      </patternFill>
    </fill>
    <fill>
      <patternFill patternType="solid">
        <fgColor rgb="FF9AFF9A"/>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30">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bottom/>
      <diagonal/>
    </border>
    <border>
      <left style="medium">
        <color rgb="FF000000"/>
      </left>
      <right style="medium">
        <color rgb="FF000000"/>
      </right>
      <top/>
      <bottom/>
      <diagonal/>
    </border>
    <border>
      <left style="thin">
        <color rgb="FF000000"/>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style="thin">
        <color rgb="FF000000"/>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center"/>
    </xf>
    <xf numFmtId="0" fontId="34" fillId="6" borderId="22"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3" applyNumberFormat="0" applyFill="0" applyAlignment="0" applyProtection="0">
      <alignment vertical="center"/>
    </xf>
    <xf numFmtId="0" fontId="45" fillId="0" borderId="23" applyNumberFormat="0" applyFill="0" applyAlignment="0" applyProtection="0">
      <alignment vertical="center"/>
    </xf>
    <xf numFmtId="0" fontId="46" fillId="0" borderId="24" applyNumberFormat="0" applyFill="0" applyAlignment="0" applyProtection="0">
      <alignment vertical="center"/>
    </xf>
    <xf numFmtId="0" fontId="46" fillId="0" borderId="0" applyNumberFormat="0" applyFill="0" applyBorder="0" applyAlignment="0" applyProtection="0">
      <alignment vertical="center"/>
    </xf>
    <xf numFmtId="0" fontId="47" fillId="7" borderId="25" applyNumberFormat="0" applyAlignment="0" applyProtection="0">
      <alignment vertical="center"/>
    </xf>
    <xf numFmtId="0" fontId="48" fillId="8" borderId="26" applyNumberFormat="0" applyAlignment="0" applyProtection="0">
      <alignment vertical="center"/>
    </xf>
    <xf numFmtId="0" fontId="49" fillId="8" borderId="25" applyNumberFormat="0" applyAlignment="0" applyProtection="0">
      <alignment vertical="center"/>
    </xf>
    <xf numFmtId="0" fontId="50" fillId="9" borderId="27" applyNumberFormat="0" applyAlignment="0" applyProtection="0">
      <alignment vertical="center"/>
    </xf>
    <xf numFmtId="0" fontId="51" fillId="0" borderId="28" applyNumberFormat="0" applyFill="0" applyAlignment="0" applyProtection="0">
      <alignment vertical="center"/>
    </xf>
    <xf numFmtId="0" fontId="52" fillId="0" borderId="29" applyNumberFormat="0" applyFill="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56" fillId="36" borderId="0" applyNumberFormat="0" applyBorder="0" applyAlignment="0" applyProtection="0">
      <alignment vertical="center"/>
    </xf>
    <xf numFmtId="0" fontId="0" fillId="0" borderId="0">
      <alignment vertical="center"/>
    </xf>
    <xf numFmtId="0" fontId="0" fillId="0" borderId="0"/>
    <xf numFmtId="0" fontId="0" fillId="0" borderId="0"/>
    <xf numFmtId="0" fontId="57"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4" fillId="0" borderId="0">
      <alignment vertical="center"/>
    </xf>
    <xf numFmtId="0" fontId="0" fillId="0" borderId="0"/>
    <xf numFmtId="0" fontId="58" fillId="0" borderId="0"/>
    <xf numFmtId="0" fontId="0" fillId="0" borderId="0">
      <alignment vertical="center"/>
    </xf>
    <xf numFmtId="0" fontId="0" fillId="0" borderId="0">
      <alignment vertical="center"/>
    </xf>
    <xf numFmtId="0" fontId="0" fillId="0" borderId="0">
      <alignment vertical="center"/>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cellStyleXfs>
  <cellXfs count="458">
    <xf numFmtId="0" fontId="0" fillId="0" borderId="0" xfId="0" applyFont="1"/>
    <xf numFmtId="0" fontId="1" fillId="0" borderId="0" xfId="0" applyFont="1" applyBorder="1" applyAlignment="1">
      <alignment vertical="top"/>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6" xfId="0" applyFont="1" applyFill="1" applyBorder="1" applyAlignment="1">
      <alignment vertical="top"/>
    </xf>
    <xf numFmtId="4" fontId="4" fillId="3" borderId="6" xfId="0" applyNumberFormat="1" applyFont="1" applyFill="1" applyBorder="1" applyAlignment="1">
      <alignment vertical="top"/>
    </xf>
    <xf numFmtId="0" fontId="3" fillId="0" borderId="0" xfId="0" applyFont="1" applyBorder="1" applyAlignment="1">
      <alignment horizontal="right" vertical="center"/>
    </xf>
    <xf numFmtId="0" fontId="1" fillId="0" borderId="2" xfId="0" applyFont="1" applyBorder="1" applyAlignment="1">
      <alignment vertical="top"/>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4" fontId="4" fillId="3" borderId="9" xfId="0" applyNumberFormat="1" applyFont="1" applyFill="1" applyBorder="1" applyAlignment="1">
      <alignment vertical="top"/>
    </xf>
    <xf numFmtId="0" fontId="1" fillId="4" borderId="0" xfId="0" applyFont="1" applyFill="1" applyAlignment="1">
      <alignment vertical="top"/>
    </xf>
    <xf numFmtId="2" fontId="1" fillId="0" borderId="0" xfId="0" applyNumberFormat="1" applyFont="1" applyAlignment="1">
      <alignment vertical="top"/>
    </xf>
    <xf numFmtId="176" fontId="1" fillId="0" borderId="0" xfId="0" applyNumberFormat="1" applyFont="1" applyAlignment="1">
      <alignment vertical="top"/>
    </xf>
    <xf numFmtId="0" fontId="5" fillId="0" borderId="0" xfId="0" applyFont="1" applyAlignment="1">
      <alignment horizontal="center" vertical="center"/>
    </xf>
    <xf numFmtId="2" fontId="5" fillId="0" borderId="0" xfId="0" applyNumberFormat="1" applyFont="1" applyAlignment="1">
      <alignment horizontal="center" vertical="center"/>
    </xf>
    <xf numFmtId="176" fontId="5" fillId="0" borderId="0" xfId="0" applyNumberFormat="1" applyFont="1" applyAlignment="1">
      <alignment horizontal="center" vertical="center"/>
    </xf>
    <xf numFmtId="0" fontId="6" fillId="0" borderId="0" xfId="0" applyFont="1"/>
    <xf numFmtId="0" fontId="6" fillId="0" borderId="0" xfId="0" applyFont="1" applyAlignment="1">
      <alignment horizontal="left"/>
    </xf>
    <xf numFmtId="0" fontId="7" fillId="0" borderId="0" xfId="0" applyFont="1" applyAlignment="1">
      <alignment horizontal="left"/>
    </xf>
    <xf numFmtId="0" fontId="7" fillId="0" borderId="0" xfId="0" applyFont="1"/>
    <xf numFmtId="2" fontId="7" fillId="0" borderId="0" xfId="0" applyNumberFormat="1" applyFont="1"/>
    <xf numFmtId="176" fontId="7" fillId="0" borderId="0" xfId="0" applyNumberFormat="1" applyFont="1"/>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2" fontId="6" fillId="2" borderId="2"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2" fontId="6" fillId="2" borderId="4"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xf>
    <xf numFmtId="2" fontId="6" fillId="3" borderId="4" xfId="0" applyNumberFormat="1" applyFont="1" applyFill="1" applyBorder="1" applyAlignment="1">
      <alignment horizontal="right" vertical="center"/>
    </xf>
    <xf numFmtId="176" fontId="6" fillId="3" borderId="4" xfId="0" applyNumberFormat="1" applyFont="1" applyFill="1" applyBorder="1" applyAlignment="1">
      <alignment horizontal="right" vertical="center"/>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4" xfId="0" applyFont="1" applyFill="1" applyBorder="1" applyAlignment="1">
      <alignment vertical="top" wrapText="1"/>
    </xf>
    <xf numFmtId="2" fontId="1" fillId="3" borderId="4" xfId="0" applyNumberFormat="1" applyFont="1" applyFill="1" applyBorder="1" applyAlignment="1">
      <alignment vertical="top"/>
    </xf>
    <xf numFmtId="176" fontId="1" fillId="3" borderId="4" xfId="0" applyNumberFormat="1" applyFont="1" applyFill="1" applyBorder="1" applyAlignment="1">
      <alignment vertical="top"/>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3" fontId="6" fillId="2" borderId="6" xfId="0" applyNumberFormat="1" applyFont="1" applyFill="1" applyBorder="1" applyAlignment="1">
      <alignment horizontal="center" vertical="center"/>
    </xf>
    <xf numFmtId="176" fontId="6" fillId="3" borderId="6" xfId="0" applyNumberFormat="1" applyFont="1" applyFill="1" applyBorder="1" applyAlignment="1">
      <alignment horizontal="right" vertical="center"/>
    </xf>
    <xf numFmtId="0" fontId="6" fillId="0" borderId="0" xfId="0" applyFont="1" applyAlignment="1">
      <alignment horizontal="left" vertical="center"/>
    </xf>
    <xf numFmtId="2" fontId="6" fillId="0" borderId="0" xfId="0" applyNumberFormat="1" applyFont="1" applyAlignment="1">
      <alignment horizontal="left" vertical="center"/>
    </xf>
    <xf numFmtId="176" fontId="6" fillId="0" borderId="0" xfId="0" applyNumberFormat="1" applyFont="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8" xfId="0" applyFont="1" applyFill="1" applyBorder="1" applyAlignment="1">
      <alignment horizontal="left" vertical="center"/>
    </xf>
    <xf numFmtId="0" fontId="6" fillId="2" borderId="9" xfId="0" applyFont="1" applyFill="1" applyBorder="1" applyAlignment="1">
      <alignment horizontal="center" vertical="center"/>
    </xf>
    <xf numFmtId="0" fontId="8" fillId="0" borderId="0" xfId="0" applyFont="1" applyAlignment="1">
      <alignment vertical="top"/>
    </xf>
    <xf numFmtId="0" fontId="1" fillId="0" borderId="0" xfId="0" applyFont="1" applyAlignment="1">
      <alignment vertical="center"/>
    </xf>
    <xf numFmtId="0" fontId="1" fillId="0" borderId="0" xfId="0" applyFont="1" applyAlignment="1">
      <alignment vertical="top"/>
    </xf>
    <xf numFmtId="0" fontId="9"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0" fillId="2" borderId="3" xfId="0" applyFont="1" applyFill="1" applyBorder="1" applyAlignment="1">
      <alignment horizontal="left" vertical="center"/>
    </xf>
    <xf numFmtId="4" fontId="6" fillId="3" borderId="4" xfId="0" applyNumberFormat="1" applyFont="1" applyFill="1" applyBorder="1" applyAlignment="1">
      <alignment horizontal="right" vertical="center"/>
    </xf>
    <xf numFmtId="0" fontId="10" fillId="2" borderId="4" xfId="0" applyFont="1" applyFill="1" applyBorder="1" applyAlignment="1">
      <alignment horizontal="left" vertical="center"/>
    </xf>
    <xf numFmtId="4" fontId="6" fillId="3" borderId="8" xfId="0" applyNumberFormat="1" applyFont="1" applyFill="1" applyBorder="1" applyAlignment="1">
      <alignment horizontal="right" vertical="center"/>
    </xf>
    <xf numFmtId="0" fontId="6" fillId="2" borderId="3" xfId="0" applyFont="1" applyFill="1" applyBorder="1" applyAlignment="1">
      <alignment horizontal="left" vertical="center"/>
    </xf>
    <xf numFmtId="4" fontId="6" fillId="5" borderId="4" xfId="0" applyNumberFormat="1" applyFont="1" applyFill="1" applyBorder="1" applyAlignment="1" applyProtection="1">
      <alignment horizontal="right" vertical="center"/>
      <protection locked="0"/>
    </xf>
    <xf numFmtId="4" fontId="6" fillId="5" borderId="8" xfId="0" applyNumberFormat="1" applyFont="1" applyFill="1" applyBorder="1" applyAlignment="1" applyProtection="1">
      <alignment horizontal="right" vertical="center"/>
      <protection locked="0"/>
    </xf>
    <xf numFmtId="4" fontId="6" fillId="0" borderId="4" xfId="0" applyNumberFormat="1" applyFont="1" applyBorder="1" applyAlignment="1" applyProtection="1">
      <alignment horizontal="right" vertical="center"/>
      <protection locked="0"/>
    </xf>
    <xf numFmtId="2" fontId="6" fillId="5" borderId="4" xfId="0" applyNumberFormat="1" applyFont="1" applyFill="1" applyBorder="1" applyAlignment="1" applyProtection="1">
      <alignment horizontal="right" vertical="center"/>
      <protection locked="0"/>
    </xf>
    <xf numFmtId="0" fontId="6" fillId="2" borderId="5" xfId="0" applyFont="1" applyFill="1" applyBorder="1" applyAlignment="1">
      <alignment horizontal="left" vertical="center"/>
    </xf>
    <xf numFmtId="4" fontId="6" fillId="5" borderId="6" xfId="0" applyNumberFormat="1" applyFont="1" applyFill="1" applyBorder="1" applyAlignment="1" applyProtection="1">
      <alignment horizontal="right" vertical="center"/>
      <protection locked="0"/>
    </xf>
    <xf numFmtId="0" fontId="6" fillId="2" borderId="6" xfId="0" applyFont="1" applyFill="1" applyBorder="1" applyAlignment="1">
      <alignment horizontal="left" vertical="center"/>
    </xf>
    <xf numFmtId="4" fontId="6" fillId="5" borderId="9" xfId="0" applyNumberFormat="1" applyFont="1" applyFill="1" applyBorder="1" applyAlignment="1" applyProtection="1">
      <alignment horizontal="right" vertical="center"/>
      <protection locked="0"/>
    </xf>
    <xf numFmtId="0" fontId="6" fillId="0" borderId="10" xfId="0" applyFont="1" applyBorder="1" applyAlignment="1">
      <alignment vertical="center"/>
    </xf>
    <xf numFmtId="0" fontId="6" fillId="0" borderId="0" xfId="0" applyFont="1" applyAlignment="1">
      <alignment horizontal="left" vertical="center" wrapText="1" indent="3"/>
    </xf>
    <xf numFmtId="0" fontId="1" fillId="0" borderId="0" xfId="0" applyFont="1" applyAlignment="1">
      <alignment horizontal="center" vertical="top"/>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49" fontId="6" fillId="2" borderId="8" xfId="0" applyNumberFormat="1" applyFont="1" applyFill="1" applyBorder="1" applyAlignment="1">
      <alignment horizontal="center" vertical="center"/>
    </xf>
    <xf numFmtId="0" fontId="6" fillId="0" borderId="8" xfId="0" applyFont="1" applyBorder="1" applyAlignment="1">
      <alignment horizontal="center" vertical="center" wrapText="1"/>
    </xf>
    <xf numFmtId="49" fontId="6" fillId="0" borderId="8" xfId="0" applyNumberFormat="1" applyFont="1" applyBorder="1" applyAlignment="1" applyProtection="1">
      <alignment horizontal="left" vertical="center" wrapText="1"/>
      <protection locked="0"/>
    </xf>
    <xf numFmtId="49" fontId="6" fillId="0" borderId="8" xfId="0" applyNumberFormat="1" applyFont="1" applyBorder="1" applyAlignment="1">
      <alignment horizontal="center" vertical="center" wrapText="1"/>
    </xf>
    <xf numFmtId="4" fontId="6" fillId="0" borderId="6" xfId="0" applyNumberFormat="1" applyFont="1" applyBorder="1" applyAlignment="1" applyProtection="1">
      <alignment horizontal="right" vertical="center"/>
      <protection locked="0"/>
    </xf>
    <xf numFmtId="49" fontId="6" fillId="0" borderId="9" xfId="0" applyNumberFormat="1" applyFont="1" applyBorder="1" applyAlignment="1" applyProtection="1">
      <alignment horizontal="left" vertical="center" wrapText="1"/>
      <protection locked="0"/>
    </xf>
    <xf numFmtId="0" fontId="6" fillId="0" borderId="0" xfId="0" applyFont="1" applyAlignment="1">
      <alignment horizontal="center" vertical="center"/>
    </xf>
    <xf numFmtId="49" fontId="1" fillId="0" borderId="0" xfId="0" applyNumberFormat="1" applyFont="1" applyAlignment="1">
      <alignment horizontal="left" vertical="top"/>
    </xf>
    <xf numFmtId="49" fontId="9" fillId="0" borderId="0" xfId="0" applyNumberFormat="1" applyFont="1" applyAlignment="1">
      <alignment horizontal="left" vertical="center"/>
    </xf>
    <xf numFmtId="49" fontId="5" fillId="0" borderId="0" xfId="0" applyNumberFormat="1" applyFont="1" applyAlignment="1">
      <alignment horizontal="left" vertical="center"/>
    </xf>
    <xf numFmtId="49" fontId="6" fillId="0" borderId="0" xfId="0" applyNumberFormat="1" applyFont="1" applyAlignment="1">
      <alignment horizontal="right" vertical="center"/>
    </xf>
    <xf numFmtId="49" fontId="6" fillId="2" borderId="7" xfId="0" applyNumberFormat="1" applyFont="1" applyFill="1" applyBorder="1" applyAlignment="1">
      <alignment horizontal="center" vertical="center"/>
    </xf>
    <xf numFmtId="0" fontId="10" fillId="2" borderId="3" xfId="0" applyFont="1" applyFill="1" applyBorder="1" applyAlignment="1">
      <alignment vertical="center"/>
    </xf>
    <xf numFmtId="0" fontId="6" fillId="0" borderId="4" xfId="0" applyFont="1" applyBorder="1" applyAlignment="1">
      <alignment horizontal="center" vertical="center"/>
    </xf>
    <xf numFmtId="0" fontId="6" fillId="0" borderId="4" xfId="0" applyFont="1" applyBorder="1" applyAlignment="1" applyProtection="1">
      <alignment horizontal="center" vertical="center"/>
      <protection locked="0"/>
    </xf>
    <xf numFmtId="49" fontId="6" fillId="0" borderId="8" xfId="0" applyNumberFormat="1" applyFont="1" applyBorder="1" applyAlignment="1">
      <alignment horizontal="center" vertical="center"/>
    </xf>
    <xf numFmtId="0" fontId="6" fillId="2" borderId="3" xfId="0" applyFont="1" applyFill="1" applyBorder="1" applyAlignment="1">
      <alignment vertical="center"/>
    </xf>
    <xf numFmtId="0" fontId="12" fillId="0" borderId="0" xfId="0" applyFont="1" applyAlignment="1">
      <alignment vertical="center"/>
    </xf>
    <xf numFmtId="1" fontId="6" fillId="3" borderId="4" xfId="0" applyNumberFormat="1" applyFont="1" applyFill="1" applyBorder="1" applyAlignment="1">
      <alignment horizontal="right" vertical="center"/>
    </xf>
    <xf numFmtId="3" fontId="6" fillId="3" borderId="4" xfId="0" applyNumberFormat="1" applyFont="1" applyFill="1" applyBorder="1" applyAlignment="1">
      <alignment horizontal="right" vertical="center"/>
    </xf>
    <xf numFmtId="0" fontId="13" fillId="0" borderId="0" xfId="0" applyFont="1" applyAlignment="1">
      <alignment vertical="center"/>
    </xf>
    <xf numFmtId="0" fontId="6" fillId="4" borderId="0" xfId="0" applyFont="1" applyFill="1" applyAlignment="1">
      <alignment vertical="center"/>
    </xf>
    <xf numFmtId="0" fontId="14" fillId="4" borderId="0" xfId="0" applyFont="1" applyFill="1" applyAlignment="1">
      <alignment vertical="center"/>
    </xf>
    <xf numFmtId="0" fontId="6" fillId="2" borderId="5" xfId="0" applyFont="1" applyFill="1" applyBorder="1" applyAlignment="1">
      <alignment vertical="center"/>
    </xf>
    <xf numFmtId="4" fontId="6" fillId="3" borderId="6" xfId="0" applyNumberFormat="1" applyFont="1" applyFill="1" applyBorder="1" applyAlignment="1">
      <alignment horizontal="right" vertical="center"/>
    </xf>
    <xf numFmtId="2" fontId="6" fillId="3" borderId="6" xfId="0" applyNumberFormat="1" applyFont="1" applyFill="1" applyBorder="1" applyAlignment="1">
      <alignment horizontal="right" vertical="center"/>
    </xf>
    <xf numFmtId="49" fontId="6" fillId="0" borderId="0" xfId="0" applyNumberFormat="1" applyFont="1" applyAlignment="1">
      <alignment horizontal="left" vertical="center"/>
    </xf>
    <xf numFmtId="0" fontId="15" fillId="0" borderId="0" xfId="0" applyFont="1" applyAlignment="1">
      <alignment vertical="top"/>
    </xf>
    <xf numFmtId="0" fontId="5" fillId="0" borderId="0" xfId="0" applyFont="1" applyAlignment="1">
      <alignment horizontal="center" vertical="center" wrapText="1"/>
    </xf>
    <xf numFmtId="4" fontId="6" fillId="3" borderId="4" xfId="0" applyNumberFormat="1" applyFont="1" applyFill="1" applyBorder="1" applyAlignment="1">
      <alignment vertical="center"/>
    </xf>
    <xf numFmtId="4" fontId="6" fillId="4" borderId="4" xfId="0" applyNumberFormat="1" applyFont="1" applyFill="1" applyBorder="1" applyAlignment="1" applyProtection="1">
      <alignment vertical="center"/>
      <protection locked="0"/>
    </xf>
    <xf numFmtId="49" fontId="6" fillId="4" borderId="4" xfId="0" applyNumberFormat="1" applyFont="1" applyFill="1" applyBorder="1" applyAlignment="1" applyProtection="1">
      <alignment vertical="center" wrapText="1"/>
      <protection locked="0"/>
    </xf>
    <xf numFmtId="4" fontId="6" fillId="3" borderId="6" xfId="0" applyNumberFormat="1" applyFont="1" applyFill="1" applyBorder="1" applyAlignment="1">
      <alignment vertical="center"/>
    </xf>
    <xf numFmtId="4" fontId="6" fillId="4" borderId="6" xfId="0" applyNumberFormat="1" applyFont="1" applyFill="1" applyBorder="1" applyAlignment="1" applyProtection="1">
      <alignment vertical="center"/>
      <protection locked="0"/>
    </xf>
    <xf numFmtId="49" fontId="6" fillId="4" borderId="6" xfId="0" applyNumberFormat="1" applyFont="1" applyFill="1" applyBorder="1" applyAlignment="1" applyProtection="1">
      <alignment vertical="center" wrapText="1"/>
      <protection locked="0"/>
    </xf>
    <xf numFmtId="0" fontId="11" fillId="0" borderId="0" xfId="0" applyFont="1" applyAlignment="1">
      <alignment horizontal="left" vertical="center" wrapText="1"/>
    </xf>
    <xf numFmtId="0" fontId="6" fillId="2" borderId="2" xfId="0" applyFont="1" applyFill="1" applyBorder="1" applyAlignment="1">
      <alignment horizontal="center" vertical="center" wrapText="1"/>
    </xf>
    <xf numFmtId="49" fontId="6" fillId="4" borderId="8" xfId="0" applyNumberFormat="1" applyFont="1" applyFill="1" applyBorder="1" applyAlignment="1" applyProtection="1">
      <alignment vertical="center" wrapText="1"/>
      <protection locked="0"/>
    </xf>
    <xf numFmtId="49" fontId="6" fillId="4" borderId="9" xfId="0" applyNumberFormat="1" applyFont="1" applyFill="1" applyBorder="1" applyAlignment="1" applyProtection="1">
      <alignment vertical="center" wrapText="1"/>
      <protection locked="0"/>
    </xf>
    <xf numFmtId="0" fontId="9" fillId="0" borderId="0" xfId="0" applyFont="1" applyAlignment="1">
      <alignment horizontal="left" vertical="center"/>
    </xf>
    <xf numFmtId="0" fontId="11" fillId="0" borderId="0" xfId="0" applyFont="1" applyAlignment="1">
      <alignment horizontal="left" vertical="center"/>
    </xf>
    <xf numFmtId="0" fontId="6" fillId="2" borderId="3" xfId="0" applyFont="1" applyFill="1" applyBorder="1" applyAlignment="1">
      <alignment horizontal="center"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16" fillId="0" borderId="0" xfId="0" applyFont="1" applyAlignment="1">
      <alignment horizontal="left" vertical="center"/>
    </xf>
    <xf numFmtId="0" fontId="5" fillId="0" borderId="0" xfId="0" applyFont="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49" fontId="6" fillId="3" borderId="6" xfId="0" applyNumberFormat="1" applyFont="1" applyFill="1" applyBorder="1" applyAlignment="1">
      <alignment horizontal="left" vertical="center"/>
    </xf>
    <xf numFmtId="49" fontId="6" fillId="0" borderId="6" xfId="0" applyNumberFormat="1" applyFont="1" applyBorder="1" applyAlignment="1">
      <alignment horizontal="left" vertical="center"/>
    </xf>
    <xf numFmtId="0" fontId="6" fillId="0" borderId="0" xfId="0" applyFont="1" applyBorder="1" applyAlignment="1">
      <alignment horizontal="center" vertical="center"/>
    </xf>
    <xf numFmtId="4" fontId="6" fillId="3" borderId="6" xfId="0" applyNumberFormat="1" applyFont="1" applyFill="1" applyBorder="1" applyAlignment="1" applyProtection="1">
      <alignment horizontal="right" vertical="center"/>
      <protection locked="0"/>
    </xf>
    <xf numFmtId="4" fontId="6" fillId="3" borderId="9" xfId="0" applyNumberFormat="1" applyFont="1" applyFill="1" applyBorder="1" applyAlignment="1" applyProtection="1">
      <alignment horizontal="right" vertical="center"/>
      <protection locked="0"/>
    </xf>
    <xf numFmtId="4" fontId="6" fillId="0" borderId="9" xfId="0" applyNumberFormat="1" applyFont="1" applyBorder="1" applyAlignment="1" applyProtection="1">
      <alignment horizontal="right" vertical="center"/>
      <protection locked="0"/>
    </xf>
    <xf numFmtId="0" fontId="17"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0" fillId="0" borderId="0" xfId="0" applyFont="1" applyAlignment="1">
      <alignment vertical="center" wrapText="1"/>
    </xf>
    <xf numFmtId="0" fontId="5" fillId="0" borderId="0" xfId="0" applyFont="1" applyBorder="1" applyAlignment="1">
      <alignment horizontal="center" vertical="center" wrapText="1"/>
    </xf>
    <xf numFmtId="0" fontId="18" fillId="0" borderId="0" xfId="0" applyFont="1" applyBorder="1" applyAlignment="1">
      <alignment horizontal="left" vertical="center"/>
    </xf>
    <xf numFmtId="0" fontId="6" fillId="2" borderId="1" xfId="0" applyFont="1" applyFill="1" applyBorder="1" applyAlignment="1">
      <alignment horizontal="center" vertical="center" wrapText="1"/>
    </xf>
    <xf numFmtId="0" fontId="3" fillId="0" borderId="0" xfId="0" applyFont="1" applyBorder="1" applyAlignment="1">
      <alignment horizontal="righ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0" borderId="0" xfId="0" applyFont="1" applyBorder="1"/>
    <xf numFmtId="0" fontId="19" fillId="0" borderId="0" xfId="0" applyFont="1"/>
    <xf numFmtId="0" fontId="20" fillId="0" borderId="0" xfId="0" applyFont="1" applyBorder="1" applyAlignment="1">
      <alignment horizontal="center" vertical="center"/>
    </xf>
    <xf numFmtId="0" fontId="19" fillId="0" borderId="0" xfId="0" applyFont="1" applyBorder="1"/>
    <xf numFmtId="0" fontId="21" fillId="0" borderId="0" xfId="0" applyFont="1" applyBorder="1" applyAlignment="1">
      <alignment horizontal="left"/>
    </xf>
    <xf numFmtId="0" fontId="6" fillId="0" borderId="0" xfId="0" applyFont="1" applyBorder="1" applyAlignment="1">
      <alignment horizontal="right"/>
    </xf>
    <xf numFmtId="0" fontId="21" fillId="0" borderId="0" xfId="0" applyFont="1" applyBorder="1" applyAlignment="1">
      <alignment vertical="center"/>
    </xf>
    <xf numFmtId="0" fontId="21" fillId="2" borderId="1" xfId="0" applyFont="1" applyFill="1" applyBorder="1" applyAlignment="1">
      <alignment horizontal="center" vertical="center" shrinkToFit="1"/>
    </xf>
    <xf numFmtId="0" fontId="21" fillId="2" borderId="2" xfId="0" applyFont="1" applyFill="1" applyBorder="1" applyAlignment="1">
      <alignment horizontal="center" vertical="center" shrinkToFit="1"/>
    </xf>
    <xf numFmtId="0" fontId="21" fillId="2" borderId="2" xfId="0" applyFont="1" applyFill="1" applyBorder="1" applyAlignment="1">
      <alignment horizontal="center" vertical="center" wrapText="1" shrinkToFit="1"/>
    </xf>
    <xf numFmtId="0" fontId="22" fillId="2" borderId="7" xfId="0" applyFont="1" applyFill="1" applyBorder="1" applyAlignment="1">
      <alignment horizontal="center"/>
    </xf>
    <xf numFmtId="0" fontId="21" fillId="2" borderId="3"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0" fillId="2" borderId="4" xfId="0" applyFont="1" applyFill="1" applyBorder="1" applyAlignment="1">
      <alignment horizontal="center"/>
    </xf>
    <xf numFmtId="0" fontId="22" fillId="2" borderId="8" xfId="0" applyFont="1" applyFill="1" applyBorder="1" applyAlignment="1">
      <alignment horizontal="center"/>
    </xf>
    <xf numFmtId="0" fontId="21" fillId="2" borderId="3" xfId="0" applyFont="1" applyFill="1" applyBorder="1" applyAlignment="1">
      <alignment horizontal="left" vertical="center" shrinkToFit="1"/>
    </xf>
    <xf numFmtId="0" fontId="21" fillId="0" borderId="4" xfId="0" applyFont="1" applyBorder="1" applyAlignment="1">
      <alignment horizontal="center" vertical="center" shrinkToFit="1"/>
    </xf>
    <xf numFmtId="0" fontId="21" fillId="0" borderId="4" xfId="0" applyFont="1" applyBorder="1" applyAlignment="1">
      <alignment horizontal="left" vertical="center"/>
    </xf>
    <xf numFmtId="49" fontId="21" fillId="0" borderId="8" xfId="0" applyNumberFormat="1" applyFont="1" applyBorder="1" applyAlignment="1" applyProtection="1">
      <alignment horizontal="right" vertical="center" shrinkToFit="1"/>
      <protection locked="0"/>
    </xf>
    <xf numFmtId="4" fontId="21" fillId="3" borderId="4" xfId="0" applyNumberFormat="1" applyFont="1" applyFill="1" applyBorder="1" applyAlignment="1">
      <alignment horizontal="right" vertical="center" shrinkToFit="1"/>
    </xf>
    <xf numFmtId="1" fontId="21" fillId="3" borderId="8" xfId="0" applyNumberFormat="1" applyFont="1" applyFill="1" applyBorder="1" applyAlignment="1" applyProtection="1">
      <alignment horizontal="right" vertical="center" shrinkToFit="1"/>
      <protection locked="0"/>
    </xf>
    <xf numFmtId="4" fontId="21" fillId="0" borderId="4" xfId="0" applyNumberFormat="1" applyFont="1" applyBorder="1" applyAlignment="1" applyProtection="1">
      <alignment horizontal="right" vertical="center" shrinkToFit="1"/>
      <protection locked="0"/>
    </xf>
    <xf numFmtId="4" fontId="21" fillId="0" borderId="4" xfId="0" applyNumberFormat="1" applyFont="1" applyBorder="1" applyAlignment="1">
      <alignment horizontal="right" vertical="center" shrinkToFit="1"/>
    </xf>
    <xf numFmtId="1" fontId="21" fillId="0" borderId="8" xfId="0" applyNumberFormat="1" applyFont="1" applyBorder="1" applyAlignment="1" applyProtection="1">
      <alignment horizontal="right" vertical="center" shrinkToFit="1"/>
      <protection locked="0"/>
    </xf>
    <xf numFmtId="0" fontId="21" fillId="0" borderId="4" xfId="0" applyFont="1" applyBorder="1" applyAlignment="1">
      <alignment horizontal="right" vertical="center" shrinkToFit="1"/>
    </xf>
    <xf numFmtId="3" fontId="21" fillId="0" borderId="8" xfId="0" applyNumberFormat="1" applyFont="1" applyBorder="1" applyAlignment="1" applyProtection="1">
      <alignment horizontal="right" vertical="center" shrinkToFit="1"/>
      <protection locked="0"/>
    </xf>
    <xf numFmtId="3" fontId="21" fillId="0" borderId="4" xfId="0" applyNumberFormat="1" applyFont="1" applyBorder="1" applyAlignment="1" applyProtection="1">
      <alignment horizontal="right" vertical="center" shrinkToFit="1"/>
      <protection locked="0"/>
    </xf>
    <xf numFmtId="4" fontId="21" fillId="0" borderId="8" xfId="0" applyNumberFormat="1" applyFont="1" applyBorder="1" applyAlignment="1">
      <alignment horizontal="right" vertical="center" shrinkToFit="1"/>
    </xf>
    <xf numFmtId="4" fontId="21" fillId="3" borderId="8" xfId="0" applyNumberFormat="1" applyFont="1" applyFill="1" applyBorder="1" applyAlignment="1" applyProtection="1">
      <alignment horizontal="right" vertical="center" shrinkToFit="1"/>
      <protection locked="0"/>
    </xf>
    <xf numFmtId="4" fontId="21" fillId="0" borderId="8" xfId="0" applyNumberFormat="1" applyFont="1" applyBorder="1" applyAlignment="1" applyProtection="1">
      <alignment horizontal="right" vertical="center" shrinkToFit="1"/>
      <protection locked="0"/>
    </xf>
    <xf numFmtId="3" fontId="21" fillId="3" borderId="8" xfId="0" applyNumberFormat="1" applyFont="1" applyFill="1" applyBorder="1" applyAlignment="1" applyProtection="1">
      <alignment horizontal="right" vertical="center" shrinkToFit="1"/>
      <protection locked="0"/>
    </xf>
    <xf numFmtId="3" fontId="21" fillId="0" borderId="8" xfId="0" applyNumberFormat="1" applyFont="1" applyBorder="1" applyAlignment="1">
      <alignment horizontal="right" vertical="center" shrinkToFit="1"/>
    </xf>
    <xf numFmtId="0" fontId="21" fillId="2" borderId="5" xfId="0" applyFont="1" applyFill="1" applyBorder="1" applyAlignment="1">
      <alignment horizontal="left" vertical="center" shrinkToFit="1"/>
    </xf>
    <xf numFmtId="0" fontId="21" fillId="2" borderId="6" xfId="0" applyFont="1" applyFill="1" applyBorder="1" applyAlignment="1">
      <alignment horizontal="center" vertical="center" shrinkToFit="1"/>
    </xf>
    <xf numFmtId="4" fontId="19" fillId="0" borderId="6" xfId="0" applyNumberFormat="1" applyFont="1" applyBorder="1"/>
    <xf numFmtId="4" fontId="0" fillId="0" borderId="6" xfId="0" applyNumberFormat="1" applyFont="1" applyBorder="1"/>
    <xf numFmtId="4" fontId="21" fillId="0" borderId="6" xfId="0" applyNumberFormat="1" applyFont="1" applyBorder="1" applyAlignment="1">
      <alignment horizontal="center" vertical="center" shrinkToFit="1"/>
    </xf>
    <xf numFmtId="0" fontId="21" fillId="0" borderId="6" xfId="0" applyFont="1" applyBorder="1" applyAlignment="1">
      <alignment horizontal="left" vertical="center"/>
    </xf>
    <xf numFmtId="3" fontId="21" fillId="0" borderId="9" xfId="0" applyNumberFormat="1" applyFont="1" applyBorder="1" applyAlignment="1">
      <alignment horizontal="right" vertical="center" shrinkToFit="1"/>
    </xf>
    <xf numFmtId="0" fontId="21" fillId="0" borderId="0" xfId="0" applyFont="1" applyAlignment="1">
      <alignment horizontal="left" wrapText="1"/>
    </xf>
    <xf numFmtId="0" fontId="23" fillId="0" borderId="0" xfId="0" applyFont="1" applyBorder="1" applyAlignment="1">
      <alignment horizontal="right" vertical="center"/>
    </xf>
    <xf numFmtId="49" fontId="6" fillId="0" borderId="0" xfId="0" applyNumberFormat="1" applyFont="1" applyBorder="1" applyAlignment="1">
      <alignment horizontal="right" vertical="center"/>
    </xf>
    <xf numFmtId="0" fontId="19" fillId="0" borderId="0" xfId="0" applyFont="1" applyAlignment="1">
      <alignment horizontal="right" vertical="center"/>
    </xf>
    <xf numFmtId="49" fontId="6" fillId="2" borderId="3"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3" fontId="6" fillId="3" borderId="6" xfId="0" applyNumberFormat="1" applyFont="1" applyFill="1" applyBorder="1" applyAlignment="1" applyProtection="1">
      <alignment horizontal="right" vertical="center"/>
      <protection locked="0"/>
    </xf>
    <xf numFmtId="3" fontId="6" fillId="3" borderId="6" xfId="0" applyNumberFormat="1" applyFont="1" applyFill="1" applyBorder="1" applyAlignment="1">
      <alignment horizontal="right" vertical="center"/>
    </xf>
    <xf numFmtId="3" fontId="6" fillId="0" borderId="6" xfId="0" applyNumberFormat="1" applyFont="1" applyBorder="1" applyAlignment="1" applyProtection="1">
      <alignment horizontal="right" vertical="center"/>
      <protection locked="0"/>
    </xf>
    <xf numFmtId="3" fontId="6" fillId="3" borderId="9" xfId="0" applyNumberFormat="1" applyFont="1" applyFill="1" applyBorder="1" applyAlignment="1" applyProtection="1">
      <alignment horizontal="right" vertical="center"/>
      <protection locked="0"/>
    </xf>
    <xf numFmtId="3" fontId="6" fillId="0" borderId="9" xfId="0" applyNumberFormat="1" applyFont="1" applyBorder="1" applyAlignment="1" applyProtection="1">
      <alignment horizontal="right" vertical="center"/>
      <protection locked="0"/>
    </xf>
    <xf numFmtId="0" fontId="20" fillId="0" borderId="0" xfId="0" applyFont="1" applyAlignment="1">
      <alignment horizontal="center" vertical="center"/>
    </xf>
    <xf numFmtId="0" fontId="21" fillId="0" borderId="0" xfId="0" applyFont="1" applyAlignment="1">
      <alignment vertical="center"/>
    </xf>
    <xf numFmtId="1" fontId="21" fillId="0" borderId="4" xfId="0" applyNumberFormat="1" applyFont="1" applyBorder="1" applyAlignment="1">
      <alignment horizontal="center" vertical="center" shrinkToFit="1"/>
    </xf>
    <xf numFmtId="3" fontId="21" fillId="0" borderId="4" xfId="0" applyNumberFormat="1" applyFont="1" applyBorder="1" applyAlignment="1">
      <alignment horizontal="center" vertical="center" shrinkToFit="1"/>
    </xf>
    <xf numFmtId="0" fontId="21" fillId="2" borderId="4" xfId="0" applyFont="1" applyFill="1" applyBorder="1" applyAlignment="1">
      <alignment horizontal="left" vertical="center" shrinkToFit="1"/>
    </xf>
    <xf numFmtId="1" fontId="19" fillId="0" borderId="4" xfId="0" applyNumberFormat="1" applyFont="1" applyBorder="1" applyAlignment="1">
      <alignment horizontal="center"/>
    </xf>
    <xf numFmtId="3" fontId="21" fillId="3" borderId="4" xfId="0" applyNumberFormat="1" applyFont="1" applyFill="1" applyBorder="1" applyAlignment="1">
      <alignment horizontal="right" vertical="center" shrinkToFit="1"/>
    </xf>
    <xf numFmtId="3" fontId="19" fillId="0" borderId="4" xfId="0" applyNumberFormat="1" applyFont="1" applyBorder="1" applyAlignment="1" applyProtection="1">
      <alignment horizontal="right"/>
      <protection locked="0"/>
    </xf>
    <xf numFmtId="2" fontId="21" fillId="0" borderId="4" xfId="0" applyNumberFormat="1" applyFont="1" applyBorder="1" applyAlignment="1">
      <alignment horizontal="center" vertical="center" shrinkToFit="1"/>
    </xf>
    <xf numFmtId="0" fontId="21" fillId="0" borderId="6" xfId="0" applyFont="1" applyBorder="1" applyAlignment="1">
      <alignment horizontal="center" vertical="center" shrinkToFit="1"/>
    </xf>
    <xf numFmtId="4" fontId="21" fillId="0" borderId="6" xfId="0" applyNumberFormat="1" applyFont="1" applyBorder="1" applyAlignment="1" applyProtection="1">
      <alignment horizontal="right" vertical="center" shrinkToFit="1"/>
      <protection locked="0"/>
    </xf>
    <xf numFmtId="0" fontId="21" fillId="0" borderId="0" xfId="0" applyFont="1"/>
    <xf numFmtId="0" fontId="21" fillId="0" borderId="0" xfId="0" applyFont="1" applyAlignment="1">
      <alignment horizontal="left" vertical="center" wrapText="1"/>
    </xf>
    <xf numFmtId="0" fontId="6" fillId="2" borderId="2"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0" borderId="4" xfId="0" applyFont="1" applyBorder="1" applyAlignment="1">
      <alignment horizontal="center" vertical="center" shrinkToFit="1"/>
    </xf>
    <xf numFmtId="3" fontId="6" fillId="0" borderId="8" xfId="0" applyNumberFormat="1" applyFont="1" applyBorder="1" applyAlignment="1">
      <alignment horizontal="center" vertical="center" shrinkToFit="1"/>
    </xf>
    <xf numFmtId="4" fontId="21" fillId="3" borderId="8" xfId="0" applyNumberFormat="1" applyFont="1" applyFill="1" applyBorder="1" applyAlignment="1">
      <alignment horizontal="right" vertical="center" shrinkToFit="1"/>
    </xf>
    <xf numFmtId="4" fontId="6" fillId="0" borderId="4" xfId="0" applyNumberFormat="1" applyFont="1" applyBorder="1" applyAlignment="1">
      <alignment horizontal="right" vertical="center" shrinkToFit="1"/>
    </xf>
    <xf numFmtId="4" fontId="6" fillId="0" borderId="8" xfId="0" applyNumberFormat="1" applyFont="1" applyBorder="1" applyAlignment="1">
      <alignment horizontal="left" vertical="center" shrinkToFit="1"/>
    </xf>
    <xf numFmtId="4" fontId="6" fillId="0" borderId="4" xfId="0" applyNumberFormat="1" applyFont="1" applyBorder="1" applyAlignment="1">
      <alignment horizontal="center" vertical="center" shrinkToFit="1"/>
    </xf>
    <xf numFmtId="4" fontId="6" fillId="0" borderId="8" xfId="0" applyNumberFormat="1" applyFont="1" applyBorder="1" applyAlignment="1">
      <alignment horizontal="center" vertical="center" shrinkToFit="1"/>
    </xf>
    <xf numFmtId="4" fontId="6" fillId="0" borderId="6" xfId="0" applyNumberFormat="1" applyFont="1" applyBorder="1" applyAlignment="1">
      <alignment horizontal="right" vertical="center" shrinkToFit="1"/>
    </xf>
    <xf numFmtId="4" fontId="6" fillId="0" borderId="9" xfId="0" applyNumberFormat="1" applyFont="1" applyBorder="1" applyAlignment="1">
      <alignment horizontal="center" vertical="center" shrinkToFit="1"/>
    </xf>
    <xf numFmtId="0" fontId="23" fillId="0" borderId="0" xfId="0" applyFont="1" applyBorder="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wrapText="1"/>
    </xf>
    <xf numFmtId="49" fontId="5" fillId="0" borderId="0" xfId="0" applyNumberFormat="1" applyFont="1" applyBorder="1" applyAlignment="1">
      <alignment horizontal="left" vertical="center"/>
    </xf>
    <xf numFmtId="49" fontId="6" fillId="0" borderId="0" xfId="0" applyNumberFormat="1" applyFont="1" applyBorder="1" applyAlignment="1">
      <alignment horizontal="left" vertical="center"/>
    </xf>
    <xf numFmtId="0" fontId="0" fillId="0" borderId="0" xfId="0" applyFont="1" applyBorder="1" applyAlignment="1">
      <alignment horizontal="center" vertical="center" wrapText="1"/>
    </xf>
    <xf numFmtId="49" fontId="6" fillId="2" borderId="2" xfId="0" applyNumberFormat="1" applyFont="1" applyFill="1" applyBorder="1" applyAlignment="1">
      <alignment horizontal="left" vertical="center" wrapText="1"/>
    </xf>
    <xf numFmtId="49" fontId="6" fillId="2" borderId="4" xfId="0" applyNumberFormat="1" applyFont="1" applyFill="1" applyBorder="1" applyAlignment="1">
      <alignment horizontal="center" vertical="center" wrapText="1"/>
    </xf>
    <xf numFmtId="49" fontId="6" fillId="2" borderId="4" xfId="0" applyNumberFormat="1" applyFont="1" applyFill="1" applyBorder="1" applyAlignment="1">
      <alignment horizontal="left" vertical="center" wrapText="1"/>
    </xf>
    <xf numFmtId="49" fontId="6" fillId="0" borderId="6" xfId="0" applyNumberFormat="1" applyFont="1" applyBorder="1" applyAlignment="1">
      <alignment horizontal="left" vertical="center" shrinkToFit="1"/>
    </xf>
    <xf numFmtId="4" fontId="6" fillId="0" borderId="6" xfId="0" applyNumberFormat="1" applyFont="1" applyBorder="1" applyAlignment="1">
      <alignment horizontal="right" vertical="center"/>
    </xf>
    <xf numFmtId="0" fontId="0" fillId="0" borderId="0" xfId="0" applyFont="1" applyBorder="1" applyAlignment="1">
      <alignment vertical="center" wrapText="1"/>
    </xf>
    <xf numFmtId="49" fontId="6" fillId="2" borderId="8" xfId="0" applyNumberFormat="1" applyFont="1" applyFill="1" applyBorder="1" applyAlignment="1">
      <alignment horizontal="center" vertical="center" wrapText="1"/>
    </xf>
    <xf numFmtId="0" fontId="23"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18" fillId="0" borderId="0" xfId="0" applyFont="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49" fontId="6" fillId="0" borderId="6" xfId="0" applyNumberFormat="1" applyFont="1" applyBorder="1" applyAlignment="1">
      <alignment horizontal="left" vertical="center" wrapText="1"/>
    </xf>
    <xf numFmtId="4" fontId="6" fillId="0" borderId="6" xfId="0" applyNumberFormat="1" applyFont="1" applyBorder="1" applyAlignment="1">
      <alignment horizontal="right" vertical="center" wrapText="1"/>
    </xf>
    <xf numFmtId="4" fontId="6" fillId="0" borderId="6" xfId="0" applyNumberFormat="1" applyFont="1" applyBorder="1" applyAlignment="1" applyProtection="1">
      <alignment horizontal="right" vertical="center" wrapText="1"/>
      <protection locked="0"/>
    </xf>
    <xf numFmtId="4" fontId="6" fillId="3" borderId="6" xfId="0" applyNumberFormat="1" applyFont="1" applyFill="1" applyBorder="1" applyAlignment="1">
      <alignment horizontal="right" vertical="center" wrapText="1"/>
    </xf>
    <xf numFmtId="4" fontId="6" fillId="3" borderId="6" xfId="0" applyNumberFormat="1" applyFont="1" applyFill="1" applyBorder="1" applyAlignment="1" applyProtection="1">
      <alignment horizontal="right" vertical="center" wrapText="1"/>
      <protection locked="0"/>
    </xf>
    <xf numFmtId="4" fontId="6" fillId="0" borderId="9" xfId="0" applyNumberFormat="1" applyFont="1" applyBorder="1" applyAlignment="1" applyProtection="1">
      <alignment horizontal="right" vertical="center" wrapText="1"/>
      <protection locked="0"/>
    </xf>
    <xf numFmtId="4" fontId="6" fillId="2" borderId="4" xfId="0" applyNumberFormat="1" applyFont="1" applyFill="1" applyBorder="1" applyAlignment="1">
      <alignment horizontal="center" vertical="center" wrapText="1"/>
    </xf>
    <xf numFmtId="177" fontId="6" fillId="2" borderId="4" xfId="0" applyNumberFormat="1" applyFont="1" applyFill="1" applyBorder="1" applyAlignment="1">
      <alignment horizontal="center" vertical="center" wrapText="1"/>
    </xf>
    <xf numFmtId="2" fontId="6" fillId="0" borderId="6" xfId="0" applyNumberFormat="1" applyFont="1" applyBorder="1" applyAlignment="1">
      <alignment horizontal="right" vertical="center"/>
    </xf>
    <xf numFmtId="2" fontId="6" fillId="0" borderId="6" xfId="0" applyNumberFormat="1" applyFont="1" applyBorder="1" applyAlignment="1" applyProtection="1">
      <alignment horizontal="right" vertical="center"/>
      <protection locked="0"/>
    </xf>
    <xf numFmtId="4" fontId="6" fillId="3" borderId="6" xfId="0" applyNumberFormat="1" applyFont="1" applyFill="1" applyBorder="1" applyAlignment="1">
      <alignment horizontal="center" vertical="center" wrapText="1"/>
    </xf>
    <xf numFmtId="4" fontId="6" fillId="3" borderId="9" xfId="0" applyNumberFormat="1" applyFont="1" applyFill="1" applyBorder="1" applyAlignment="1">
      <alignment horizontal="right" vertical="center"/>
    </xf>
    <xf numFmtId="0" fontId="23" fillId="0" borderId="0" xfId="0" applyFont="1" applyBorder="1" applyAlignment="1">
      <alignment vertical="center" wrapText="1"/>
    </xf>
    <xf numFmtId="0" fontId="24" fillId="0" borderId="0" xfId="0" applyFont="1" applyAlignment="1">
      <alignment vertical="center" wrapText="1"/>
    </xf>
    <xf numFmtId="0" fontId="6" fillId="0" borderId="0" xfId="0" applyFont="1" applyBorder="1" applyAlignment="1">
      <alignment horizontal="right" vertical="center" wrapText="1"/>
    </xf>
    <xf numFmtId="0" fontId="21" fillId="2" borderId="4" xfId="0" applyFont="1" applyFill="1" applyBorder="1" applyAlignment="1">
      <alignment horizontal="center" vertical="center" wrapText="1"/>
    </xf>
    <xf numFmtId="4" fontId="18" fillId="3" borderId="6" xfId="0" applyNumberFormat="1" applyFont="1" applyFill="1" applyBorder="1" applyAlignment="1" applyProtection="1">
      <alignment horizontal="right" vertical="center"/>
      <protection locked="0"/>
    </xf>
    <xf numFmtId="4" fontId="18" fillId="0" borderId="6" xfId="0" applyNumberFormat="1" applyFont="1" applyBorder="1" applyAlignment="1" applyProtection="1">
      <alignment horizontal="right" vertical="center"/>
      <protection locked="0"/>
    </xf>
    <xf numFmtId="49" fontId="6" fillId="3" borderId="6" xfId="0" applyNumberFormat="1" applyFont="1" applyFill="1" applyBorder="1" applyAlignment="1">
      <alignment horizontal="right" vertical="center"/>
    </xf>
    <xf numFmtId="49" fontId="6" fillId="0" borderId="6" xfId="0" applyNumberFormat="1" applyFont="1" applyBorder="1" applyAlignment="1">
      <alignment horizontal="right" vertical="center"/>
    </xf>
    <xf numFmtId="0" fontId="4" fillId="0" borderId="6" xfId="0" applyFont="1" applyBorder="1" applyAlignment="1">
      <alignment vertical="top"/>
    </xf>
    <xf numFmtId="4" fontId="18" fillId="3" borderId="6" xfId="0" applyNumberFormat="1" applyFont="1" applyFill="1" applyBorder="1" applyAlignment="1" applyProtection="1">
      <alignment horizontal="right" vertical="center" wrapText="1"/>
      <protection locked="0"/>
    </xf>
    <xf numFmtId="4" fontId="18" fillId="0" borderId="6" xfId="0" applyNumberFormat="1" applyFont="1" applyBorder="1" applyAlignment="1" applyProtection="1">
      <alignment horizontal="right" vertical="center" wrapText="1"/>
      <protection locked="0"/>
    </xf>
    <xf numFmtId="4" fontId="6" fillId="3" borderId="9" xfId="0" applyNumberFormat="1" applyFont="1" applyFill="1" applyBorder="1" applyAlignment="1" applyProtection="1">
      <alignment horizontal="right" vertical="center" wrapText="1"/>
      <protection locked="0"/>
    </xf>
    <xf numFmtId="0" fontId="23" fillId="0" borderId="0" xfId="0" applyFont="1" applyAlignment="1">
      <alignment horizontal="right" vertical="center"/>
    </xf>
    <xf numFmtId="178" fontId="6" fillId="0" borderId="0" xfId="0" applyNumberFormat="1" applyFont="1" applyBorder="1" applyAlignment="1">
      <alignment horizontal="right" vertical="center"/>
    </xf>
    <xf numFmtId="0" fontId="0" fillId="0" borderId="0" xfId="0" applyFont="1" applyAlignment="1">
      <alignment horizontal="right" vertical="center"/>
    </xf>
    <xf numFmtId="0" fontId="0" fillId="0" borderId="0" xfId="0" applyFont="1" applyBorder="1" applyAlignment="1">
      <alignment horizontal="right" vertical="center"/>
    </xf>
    <xf numFmtId="177" fontId="6" fillId="2" borderId="1" xfId="0" applyNumberFormat="1"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xf>
    <xf numFmtId="177" fontId="6" fillId="2" borderId="4" xfId="0" applyNumberFormat="1" applyFont="1" applyFill="1" applyBorder="1" applyAlignment="1">
      <alignment horizontal="center" vertical="center"/>
    </xf>
    <xf numFmtId="178" fontId="6" fillId="2" borderId="4" xfId="0" applyNumberFormat="1" applyFont="1" applyFill="1" applyBorder="1" applyAlignment="1">
      <alignment horizontal="center" vertical="center"/>
    </xf>
    <xf numFmtId="177" fontId="6" fillId="3" borderId="6" xfId="0" applyNumberFormat="1" applyFont="1" applyFill="1" applyBorder="1" applyAlignment="1">
      <alignment horizontal="left" vertical="center"/>
    </xf>
    <xf numFmtId="177" fontId="6" fillId="0" borderId="6" xfId="0" applyNumberFormat="1" applyFont="1" applyBorder="1" applyAlignment="1">
      <alignment horizontal="left" vertical="center"/>
    </xf>
    <xf numFmtId="0" fontId="18" fillId="0" borderId="0" xfId="0" applyFont="1" applyBorder="1" applyAlignment="1">
      <alignment horizontal="center" vertical="center"/>
    </xf>
    <xf numFmtId="0" fontId="18" fillId="0" borderId="0" xfId="0" applyFont="1" applyAlignment="1">
      <alignment horizontal="right" vertical="center"/>
    </xf>
    <xf numFmtId="0" fontId="18" fillId="0" borderId="0" xfId="0" applyFont="1" applyBorder="1" applyAlignment="1">
      <alignment horizontal="right" vertical="center"/>
    </xf>
    <xf numFmtId="177" fontId="6" fillId="2" borderId="7" xfId="0" applyNumberFormat="1" applyFont="1" applyFill="1" applyBorder="1" applyAlignment="1">
      <alignment horizontal="center" vertical="center" wrapText="1"/>
    </xf>
    <xf numFmtId="177" fontId="6" fillId="2" borderId="8" xfId="0" applyNumberFormat="1" applyFont="1" applyFill="1" applyBorder="1" applyAlignment="1">
      <alignment horizontal="center" vertical="center" wrapText="1"/>
    </xf>
    <xf numFmtId="0" fontId="19" fillId="0" borderId="0" xfId="0" applyFont="1" applyAlignment="1">
      <alignment vertical="center" wrapText="1"/>
    </xf>
    <xf numFmtId="0" fontId="25" fillId="0" borderId="0" xfId="0" applyFont="1" applyBorder="1" applyAlignment="1">
      <alignment horizontal="center" vertical="center" wrapText="1"/>
    </xf>
    <xf numFmtId="0" fontId="21" fillId="0" borderId="0" xfId="0" applyFont="1" applyBorder="1" applyAlignment="1">
      <alignment vertical="center" wrapText="1"/>
    </xf>
    <xf numFmtId="0" fontId="21" fillId="2" borderId="2" xfId="0" applyFont="1" applyFill="1" applyBorder="1" applyAlignment="1">
      <alignment horizontal="center" vertical="center" wrapText="1"/>
    </xf>
    <xf numFmtId="49" fontId="21" fillId="2" borderId="4" xfId="0" applyNumberFormat="1" applyFont="1" applyFill="1" applyBorder="1" applyAlignment="1">
      <alignment horizontal="center" vertical="center"/>
    </xf>
    <xf numFmtId="0" fontId="21" fillId="2" borderId="7" xfId="0" applyFont="1" applyFill="1" applyBorder="1" applyAlignment="1">
      <alignment horizontal="center" vertical="center" wrapText="1"/>
    </xf>
    <xf numFmtId="4" fontId="18" fillId="0" borderId="9" xfId="0" applyNumberFormat="1" applyFont="1" applyBorder="1" applyAlignment="1" applyProtection="1">
      <alignment horizontal="right" vertical="center"/>
      <protection locked="0"/>
    </xf>
    <xf numFmtId="0" fontId="6" fillId="0" borderId="0" xfId="0" applyFont="1" applyBorder="1" applyAlignment="1">
      <alignment horizontal="right" wrapText="1"/>
    </xf>
    <xf numFmtId="0" fontId="24" fillId="0" borderId="0" xfId="0" applyFont="1" applyAlignment="1">
      <alignment horizontal="center" vertical="center" wrapText="1"/>
    </xf>
    <xf numFmtId="0" fontId="12" fillId="0" borderId="0" xfId="0" applyFont="1" applyBorder="1" applyAlignment="1">
      <alignment horizontal="right" vertical="center"/>
    </xf>
    <xf numFmtId="49" fontId="21" fillId="2" borderId="4" xfId="0" applyNumberFormat="1" applyFont="1" applyFill="1" applyBorder="1" applyAlignment="1">
      <alignment horizontal="center" vertical="center" wrapText="1"/>
    </xf>
    <xf numFmtId="4" fontId="6" fillId="3" borderId="6" xfId="0" applyNumberFormat="1" applyFont="1" applyFill="1" applyBorder="1" applyAlignment="1" applyProtection="1">
      <alignment horizontal="right" wrapText="1"/>
      <protection locked="0"/>
    </xf>
    <xf numFmtId="4" fontId="6" fillId="0" borderId="6" xfId="0" applyNumberFormat="1" applyFont="1" applyBorder="1" applyAlignment="1" applyProtection="1">
      <alignment horizontal="right" wrapText="1"/>
      <protection locked="0"/>
    </xf>
    <xf numFmtId="0" fontId="0" fillId="0" borderId="0" xfId="0" applyFont="1" applyAlignment="1">
      <alignment vertical="center"/>
    </xf>
    <xf numFmtId="4" fontId="6" fillId="3" borderId="6" xfId="0" applyNumberFormat="1" applyFont="1" applyFill="1" applyBorder="1" applyAlignment="1">
      <alignment horizontal="right"/>
    </xf>
    <xf numFmtId="0" fontId="6" fillId="0" borderId="1" xfId="0" applyFont="1" applyBorder="1" applyAlignment="1">
      <alignment horizontal="left" vertical="center"/>
    </xf>
    <xf numFmtId="0" fontId="6" fillId="0" borderId="2" xfId="0" applyFont="1" applyBorder="1" applyAlignment="1">
      <alignment horizontal="right" vertical="center"/>
    </xf>
    <xf numFmtId="0" fontId="6" fillId="0" borderId="2" xfId="0" applyFont="1" applyBorder="1" applyAlignment="1">
      <alignment horizontal="center" vertical="center"/>
    </xf>
    <xf numFmtId="0" fontId="6" fillId="0" borderId="7" xfId="0" applyFont="1" applyBorder="1" applyAlignment="1">
      <alignment horizontal="right" vertical="center"/>
    </xf>
    <xf numFmtId="4" fontId="6" fillId="3" borderId="6" xfId="0" applyNumberFormat="1" applyFont="1" applyFill="1" applyBorder="1" applyProtection="1">
      <protection locked="0"/>
    </xf>
    <xf numFmtId="4" fontId="6" fillId="0" borderId="6" xfId="0" applyNumberFormat="1" applyFont="1" applyBorder="1" applyProtection="1">
      <protection locked="0"/>
    </xf>
    <xf numFmtId="4" fontId="26" fillId="3" borderId="6" xfId="0" applyNumberFormat="1" applyFont="1" applyFill="1" applyBorder="1" applyAlignment="1" applyProtection="1">
      <alignment horizontal="right" vertical="center"/>
      <protection locked="0"/>
    </xf>
    <xf numFmtId="4" fontId="26" fillId="3" borderId="9" xfId="0" applyNumberFormat="1" applyFont="1" applyFill="1" applyBorder="1" applyAlignment="1" applyProtection="1">
      <alignment horizontal="right" vertical="center"/>
      <protection locked="0"/>
    </xf>
    <xf numFmtId="4" fontId="26" fillId="0" borderId="6" xfId="0" applyNumberFormat="1" applyFont="1" applyBorder="1" applyAlignment="1" applyProtection="1">
      <alignment horizontal="right" vertical="center"/>
      <protection locked="0"/>
    </xf>
    <xf numFmtId="4" fontId="26" fillId="0" borderId="9" xfId="0" applyNumberFormat="1" applyFont="1" applyBorder="1" applyAlignment="1" applyProtection="1">
      <alignment horizontal="right" vertical="center"/>
      <protection locked="0"/>
    </xf>
    <xf numFmtId="0" fontId="15" fillId="0" borderId="0" xfId="0" applyFont="1" applyBorder="1" applyAlignment="1">
      <alignment horizontal="right" vertical="top"/>
    </xf>
    <xf numFmtId="0" fontId="6" fillId="0" borderId="0" xfId="0" applyFont="1" applyBorder="1" applyAlignment="1">
      <alignment vertical="center"/>
    </xf>
    <xf numFmtId="0" fontId="23" fillId="0" borderId="0" xfId="0" applyFont="1" applyBorder="1" applyAlignment="1">
      <alignment horizontal="center" vertical="center"/>
    </xf>
    <xf numFmtId="0" fontId="23" fillId="0" borderId="0" xfId="64" applyFont="1" applyAlignment="1">
      <alignment horizontal="right" vertical="center"/>
    </xf>
    <xf numFmtId="0" fontId="6" fillId="0" borderId="0" xfId="64" applyFont="1" applyAlignment="1">
      <alignment horizontal="right" vertical="center"/>
    </xf>
    <xf numFmtId="49" fontId="6" fillId="0" borderId="0" xfId="64" applyNumberFormat="1" applyFont="1" applyAlignment="1">
      <alignment horizontal="right" vertical="center"/>
    </xf>
    <xf numFmtId="0" fontId="6" fillId="0" borderId="0" xfId="0" applyFont="1" applyAlignment="1">
      <alignment horizontal="right" vertical="center" shrinkToFit="1"/>
    </xf>
    <xf numFmtId="0" fontId="0" fillId="0" borderId="0" xfId="64" applyFont="1" applyAlignment="1">
      <alignment horizontal="right" vertical="center"/>
    </xf>
    <xf numFmtId="0" fontId="0" fillId="0" borderId="0" xfId="0" applyFont="1" applyAlignment="1">
      <alignment horizontal="right" vertical="center" shrinkToFit="1"/>
    </xf>
    <xf numFmtId="0" fontId="0" fillId="0" borderId="0" xfId="0" applyFont="1" applyAlignment="1">
      <alignment shrinkToFit="1"/>
    </xf>
    <xf numFmtId="0" fontId="5" fillId="0" borderId="0" xfId="64" applyFont="1" applyAlignment="1">
      <alignment horizontal="center" vertical="center"/>
    </xf>
    <xf numFmtId="0" fontId="5" fillId="0" borderId="0" xfId="64" applyFont="1" applyAlignment="1">
      <alignment horizontal="center" vertical="center" shrinkToFit="1"/>
    </xf>
    <xf numFmtId="0" fontId="6" fillId="0" borderId="0" xfId="64" applyFont="1" applyAlignment="1">
      <alignment horizontal="right" vertical="center" shrinkToFit="1"/>
    </xf>
    <xf numFmtId="0" fontId="6" fillId="0" borderId="0" xfId="64" applyFont="1" applyAlignment="1">
      <alignment horizontal="left" vertical="center"/>
    </xf>
    <xf numFmtId="0" fontId="6" fillId="2" borderId="1" xfId="64" applyFont="1" applyFill="1" applyBorder="1" applyAlignment="1">
      <alignment horizontal="center" vertical="center"/>
    </xf>
    <xf numFmtId="0" fontId="6" fillId="2" borderId="2" xfId="64" applyFont="1" applyFill="1" applyBorder="1" applyAlignment="1">
      <alignment horizontal="center" vertical="center"/>
    </xf>
    <xf numFmtId="0" fontId="6" fillId="2" borderId="2" xfId="64" applyFont="1" applyFill="1" applyBorder="1" applyAlignment="1">
      <alignment horizontal="center" vertical="center" shrinkToFit="1"/>
    </xf>
    <xf numFmtId="0" fontId="6" fillId="2" borderId="3" xfId="64" applyFont="1" applyFill="1" applyBorder="1" applyAlignment="1">
      <alignment horizontal="center" vertical="center"/>
    </xf>
    <xf numFmtId="0" fontId="6" fillId="2" borderId="4" xfId="64" applyFont="1" applyFill="1" applyBorder="1" applyAlignment="1">
      <alignment horizontal="center" vertical="center"/>
    </xf>
    <xf numFmtId="0" fontId="6" fillId="2" borderId="4" xfId="64" applyFont="1" applyFill="1" applyBorder="1" applyAlignment="1">
      <alignment horizontal="center" vertical="center" shrinkToFit="1"/>
    </xf>
    <xf numFmtId="49" fontId="6" fillId="2" borderId="3" xfId="64" applyNumberFormat="1" applyFont="1" applyFill="1" applyBorder="1" applyAlignment="1">
      <alignment horizontal="center" vertical="center"/>
    </xf>
    <xf numFmtId="49" fontId="6" fillId="2" borderId="4" xfId="64" applyNumberFormat="1" applyFont="1" applyFill="1" applyBorder="1" applyAlignment="1">
      <alignment horizontal="center" vertical="center"/>
    </xf>
    <xf numFmtId="49" fontId="6" fillId="2" borderId="4" xfId="64" applyNumberFormat="1" applyFont="1" applyFill="1" applyBorder="1" applyAlignment="1">
      <alignment horizontal="center" vertical="center" shrinkToFit="1"/>
    </xf>
    <xf numFmtId="0" fontId="6" fillId="2" borderId="3" xfId="64" applyFont="1" applyFill="1" applyBorder="1" applyAlignment="1">
      <alignment horizontal="left" vertical="center" shrinkToFit="1"/>
    </xf>
    <xf numFmtId="4" fontId="6" fillId="0" borderId="4" xfId="0" applyNumberFormat="1" applyFont="1" applyBorder="1" applyAlignment="1" applyProtection="1">
      <alignment horizontal="right" vertical="center" shrinkToFit="1"/>
      <protection locked="0"/>
    </xf>
    <xf numFmtId="4" fontId="6" fillId="3" borderId="4" xfId="64" applyNumberFormat="1" applyFont="1" applyFill="1" applyBorder="1" applyAlignment="1">
      <alignment horizontal="right" vertical="center" shrinkToFit="1"/>
    </xf>
    <xf numFmtId="0" fontId="6" fillId="2" borderId="4" xfId="0" applyFont="1" applyFill="1" applyBorder="1" applyAlignment="1">
      <alignment horizontal="left" vertical="center" shrinkToFit="1"/>
    </xf>
    <xf numFmtId="4" fontId="6" fillId="3" borderId="4" xfId="0" applyNumberFormat="1" applyFont="1" applyFill="1" applyBorder="1" applyAlignment="1">
      <alignment horizontal="right" vertical="center" shrinkToFit="1"/>
    </xf>
    <xf numFmtId="0" fontId="6" fillId="2" borderId="3" xfId="0" applyFont="1" applyFill="1" applyBorder="1" applyAlignment="1">
      <alignment horizontal="left" vertical="center" shrinkToFit="1"/>
    </xf>
    <xf numFmtId="0" fontId="6" fillId="2" borderId="3" xfId="0" applyFont="1" applyFill="1" applyBorder="1" applyAlignment="1">
      <alignment horizontal="right" vertical="center" shrinkToFit="1"/>
    </xf>
    <xf numFmtId="2" fontId="6" fillId="0" borderId="4" xfId="0" applyNumberFormat="1" applyFont="1" applyBorder="1" applyAlignment="1">
      <alignment horizontal="right" vertical="center" shrinkToFit="1"/>
    </xf>
    <xf numFmtId="0" fontId="6" fillId="2" borderId="3"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2" fontId="10" fillId="0" borderId="4" xfId="0" applyNumberFormat="1" applyFont="1" applyBorder="1" applyAlignment="1">
      <alignment horizontal="right" vertical="center" shrinkToFit="1"/>
    </xf>
    <xf numFmtId="0" fontId="10" fillId="2" borderId="4" xfId="0" applyFont="1" applyFill="1" applyBorder="1" applyAlignment="1">
      <alignment vertical="center" shrinkToFit="1"/>
    </xf>
    <xf numFmtId="0" fontId="6" fillId="2" borderId="4" xfId="0" applyFont="1" applyFill="1" applyBorder="1" applyAlignment="1">
      <alignment vertical="center" shrinkToFit="1"/>
    </xf>
    <xf numFmtId="4" fontId="6" fillId="3" borderId="4" xfId="0" applyNumberFormat="1" applyFont="1" applyFill="1" applyBorder="1" applyAlignment="1" applyProtection="1">
      <alignment horizontal="right" vertical="center" shrinkToFit="1"/>
      <protection locked="0"/>
    </xf>
    <xf numFmtId="0" fontId="27"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4" fontId="6" fillId="3" borderId="6" xfId="0" applyNumberFormat="1" applyFont="1" applyFill="1" applyBorder="1" applyAlignment="1">
      <alignment horizontal="right" vertical="center" shrinkToFit="1"/>
    </xf>
    <xf numFmtId="0" fontId="27" fillId="2" borderId="6" xfId="0" applyFont="1" applyFill="1" applyBorder="1" applyAlignment="1">
      <alignment vertical="center" shrinkToFit="1"/>
    </xf>
    <xf numFmtId="0" fontId="6" fillId="2" borderId="6" xfId="64" applyFont="1" applyFill="1" applyBorder="1" applyAlignment="1">
      <alignment horizontal="center" vertical="center" shrinkToFit="1"/>
    </xf>
    <xf numFmtId="4" fontId="6" fillId="3" borderId="6" xfId="64" applyNumberFormat="1" applyFont="1" applyFill="1" applyBorder="1" applyAlignment="1">
      <alignment horizontal="right" vertical="center" shrinkToFit="1"/>
    </xf>
    <xf numFmtId="2" fontId="6" fillId="0" borderId="4" xfId="64" applyNumberFormat="1" applyFont="1" applyBorder="1" applyAlignment="1">
      <alignment horizontal="right" vertical="center" shrinkToFit="1"/>
    </xf>
    <xf numFmtId="49" fontId="6" fillId="0" borderId="4" xfId="0" applyNumberFormat="1" applyFont="1" applyBorder="1" applyAlignment="1">
      <alignment horizontal="center" vertical="center" shrinkToFit="1"/>
    </xf>
    <xf numFmtId="0" fontId="6" fillId="2" borderId="4" xfId="0" applyFont="1" applyFill="1" applyBorder="1" applyAlignment="1">
      <alignment horizontal="right" vertical="center" shrinkToFit="1"/>
    </xf>
    <xf numFmtId="0" fontId="10" fillId="2" borderId="4" xfId="64" applyFont="1" applyFill="1" applyBorder="1" applyAlignment="1">
      <alignment vertical="center" shrinkToFit="1"/>
    </xf>
    <xf numFmtId="0" fontId="6" fillId="2" borderId="4" xfId="64" applyFont="1" applyFill="1" applyBorder="1" applyAlignment="1">
      <alignment vertical="center" shrinkToFit="1"/>
    </xf>
    <xf numFmtId="0" fontId="27" fillId="2" borderId="6" xfId="64" applyFont="1" applyFill="1" applyBorder="1" applyAlignment="1">
      <alignment vertical="center" shrinkToFit="1"/>
    </xf>
    <xf numFmtId="0" fontId="6" fillId="2" borderId="7" xfId="64" applyFont="1" applyFill="1" applyBorder="1" applyAlignment="1">
      <alignment horizontal="center" vertical="center" shrinkToFit="1"/>
    </xf>
    <xf numFmtId="0" fontId="6" fillId="2" borderId="8" xfId="64" applyFont="1" applyFill="1" applyBorder="1" applyAlignment="1">
      <alignment horizontal="center" vertical="center" shrinkToFit="1"/>
    </xf>
    <xf numFmtId="49" fontId="6" fillId="2" borderId="8" xfId="64" applyNumberFormat="1" applyFont="1" applyFill="1" applyBorder="1" applyAlignment="1">
      <alignment horizontal="center" vertical="center" shrinkToFit="1"/>
    </xf>
    <xf numFmtId="4" fontId="6" fillId="3" borderId="8" xfId="64" applyNumberFormat="1" applyFont="1" applyFill="1" applyBorder="1" applyAlignment="1">
      <alignment horizontal="right" vertical="center" shrinkToFit="1"/>
    </xf>
    <xf numFmtId="4" fontId="6" fillId="3" borderId="8" xfId="0" applyNumberFormat="1" applyFont="1" applyFill="1" applyBorder="1" applyAlignment="1" applyProtection="1">
      <alignment horizontal="right" vertical="center" shrinkToFit="1"/>
      <protection locked="0"/>
    </xf>
    <xf numFmtId="4" fontId="6" fillId="3" borderId="8" xfId="0" applyNumberFormat="1" applyFont="1" applyFill="1" applyBorder="1" applyAlignment="1">
      <alignment horizontal="right" vertical="center" shrinkToFit="1"/>
    </xf>
    <xf numFmtId="2" fontId="6" fillId="0" borderId="8" xfId="0" applyNumberFormat="1" applyFont="1" applyBorder="1" applyAlignment="1">
      <alignment horizontal="right" vertical="center" shrinkToFit="1"/>
    </xf>
    <xf numFmtId="2" fontId="10" fillId="0" borderId="8" xfId="0" applyNumberFormat="1" applyFont="1" applyBorder="1" applyAlignment="1">
      <alignment horizontal="right" vertical="center" shrinkToFit="1"/>
    </xf>
    <xf numFmtId="4" fontId="6" fillId="3" borderId="9" xfId="64" applyNumberFormat="1" applyFont="1" applyFill="1" applyBorder="1" applyAlignment="1">
      <alignment horizontal="right" vertical="center" shrinkToFit="1"/>
    </xf>
    <xf numFmtId="0" fontId="0" fillId="0" borderId="0" xfId="64" applyFont="1" applyAlignment="1">
      <alignment horizontal="right" vertical="center" wrapText="1"/>
    </xf>
    <xf numFmtId="0" fontId="28" fillId="0" borderId="0" xfId="64" applyFont="1" applyAlignment="1">
      <alignment horizontal="center" vertical="center"/>
    </xf>
    <xf numFmtId="0" fontId="28" fillId="0" borderId="0" xfId="64" applyFont="1" applyAlignment="1">
      <alignment horizontal="center" vertical="center" wrapText="1"/>
    </xf>
    <xf numFmtId="0" fontId="6" fillId="0" borderId="0" xfId="64" applyFont="1" applyAlignment="1">
      <alignment horizontal="right" vertical="center" wrapText="1"/>
    </xf>
    <xf numFmtId="0" fontId="18" fillId="0" borderId="0" xfId="64" applyFont="1" applyAlignment="1">
      <alignment horizontal="left" vertical="center"/>
    </xf>
    <xf numFmtId="0" fontId="6" fillId="0" borderId="0" xfId="0" applyFont="1" applyAlignment="1">
      <alignment horizontal="left" vertical="center" wrapText="1"/>
    </xf>
    <xf numFmtId="177" fontId="6" fillId="2" borderId="1" xfId="0" applyNumberFormat="1" applyFont="1" applyFill="1" applyBorder="1" applyAlignment="1">
      <alignment horizontal="center" vertical="center"/>
    </xf>
    <xf numFmtId="177" fontId="6" fillId="2" borderId="2" xfId="0" applyNumberFormat="1" applyFont="1" applyFill="1" applyBorder="1" applyAlignment="1">
      <alignment horizontal="center" vertical="center"/>
    </xf>
    <xf numFmtId="177" fontId="6" fillId="2" borderId="3" xfId="0" applyNumberFormat="1" applyFont="1" applyFill="1" applyBorder="1" applyAlignment="1">
      <alignment horizontal="left" vertical="center"/>
    </xf>
    <xf numFmtId="4" fontId="6" fillId="3" borderId="4" xfId="0" applyNumberFormat="1" applyFont="1" applyFill="1" applyBorder="1" applyAlignment="1">
      <alignment horizontal="right" vertical="center" wrapText="1"/>
    </xf>
    <xf numFmtId="177" fontId="6" fillId="2" borderId="4" xfId="0" applyNumberFormat="1" applyFont="1" applyFill="1" applyBorder="1" applyAlignment="1">
      <alignment horizontal="left" vertical="center"/>
    </xf>
    <xf numFmtId="4" fontId="6" fillId="0" borderId="4" xfId="0" applyNumberFormat="1" applyFont="1" applyBorder="1" applyAlignment="1" applyProtection="1">
      <alignment horizontal="right" vertical="center" wrapText="1"/>
      <protection locked="0"/>
    </xf>
    <xf numFmtId="2" fontId="6" fillId="0" borderId="4" xfId="0" applyNumberFormat="1" applyFont="1" applyBorder="1" applyAlignment="1">
      <alignment horizontal="right" vertical="center" wrapText="1"/>
    </xf>
    <xf numFmtId="2" fontId="6" fillId="0" borderId="4" xfId="0" applyNumberFormat="1" applyFont="1" applyBorder="1" applyAlignment="1">
      <alignment horizontal="center" vertical="center" wrapText="1"/>
    </xf>
    <xf numFmtId="0" fontId="6" fillId="2" borderId="3" xfId="0" applyFont="1" applyFill="1" applyBorder="1" applyAlignment="1">
      <alignment horizontal="right" vertical="center"/>
    </xf>
    <xf numFmtId="2" fontId="6" fillId="0" borderId="4" xfId="0" applyNumberFormat="1" applyFont="1" applyBorder="1" applyAlignment="1">
      <alignment horizontal="left" vertical="center" wrapText="1"/>
    </xf>
    <xf numFmtId="177" fontId="10" fillId="2" borderId="3" xfId="0" applyNumberFormat="1" applyFont="1" applyFill="1" applyBorder="1" applyAlignment="1">
      <alignment horizontal="center" vertical="center"/>
    </xf>
    <xf numFmtId="4" fontId="6" fillId="3" borderId="4" xfId="64" applyNumberFormat="1" applyFont="1" applyFill="1" applyBorder="1" applyAlignment="1">
      <alignment horizontal="right" vertical="center" wrapText="1"/>
    </xf>
    <xf numFmtId="177" fontId="10" fillId="2" borderId="4" xfId="0" applyNumberFormat="1" applyFont="1" applyFill="1" applyBorder="1" applyAlignment="1">
      <alignment horizontal="center" vertical="center"/>
    </xf>
    <xf numFmtId="177" fontId="10" fillId="2" borderId="4" xfId="0" applyNumberFormat="1" applyFont="1" applyFill="1" applyBorder="1" applyAlignment="1">
      <alignment horizontal="center" vertical="center" wrapText="1"/>
    </xf>
    <xf numFmtId="177" fontId="21" fillId="2" borderId="4" xfId="0" applyNumberFormat="1" applyFont="1" applyFill="1" applyBorder="1" applyAlignment="1">
      <alignment horizontal="center" vertical="center"/>
    </xf>
    <xf numFmtId="177" fontId="21" fillId="2" borderId="4" xfId="0" applyNumberFormat="1" applyFont="1" applyFill="1" applyBorder="1" applyAlignment="1">
      <alignment horizontal="center" vertical="center" wrapText="1"/>
    </xf>
    <xf numFmtId="177" fontId="27" fillId="2" borderId="5"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177" fontId="27" fillId="2" borderId="6" xfId="0" applyNumberFormat="1" applyFont="1" applyFill="1" applyBorder="1" applyAlignment="1">
      <alignment horizontal="center" vertical="center"/>
    </xf>
    <xf numFmtId="177" fontId="27" fillId="2" borderId="6" xfId="0" applyNumberFormat="1" applyFont="1" applyFill="1" applyBorder="1" applyAlignment="1">
      <alignment horizontal="center" vertical="center" wrapText="1"/>
    </xf>
    <xf numFmtId="0" fontId="18" fillId="0" borderId="0" xfId="64" applyFont="1" applyAlignment="1">
      <alignment horizontal="right" vertical="center" wrapText="1"/>
    </xf>
    <xf numFmtId="4" fontId="6" fillId="3" borderId="8" xfId="0" applyNumberFormat="1" applyFont="1" applyFill="1" applyBorder="1" applyAlignment="1">
      <alignment horizontal="right" vertical="center" wrapText="1"/>
    </xf>
    <xf numFmtId="4" fontId="6" fillId="3" borderId="8" xfId="0" applyNumberFormat="1" applyFont="1" applyFill="1" applyBorder="1" applyAlignment="1" applyProtection="1">
      <alignment horizontal="right" vertical="center" wrapText="1"/>
      <protection locked="0"/>
    </xf>
    <xf numFmtId="0" fontId="6" fillId="2" borderId="4" xfId="0" applyFont="1" applyFill="1" applyBorder="1" applyAlignment="1">
      <alignment horizontal="right" vertical="center"/>
    </xf>
    <xf numFmtId="2" fontId="6" fillId="0" borderId="8" xfId="0" applyNumberFormat="1" applyFont="1" applyBorder="1" applyAlignment="1">
      <alignment horizontal="right" vertical="center" wrapText="1"/>
    </xf>
    <xf numFmtId="49" fontId="6" fillId="0" borderId="4" xfId="0" applyNumberFormat="1" applyFont="1" applyBorder="1" applyAlignment="1">
      <alignment horizontal="center" vertical="center" wrapText="1"/>
    </xf>
    <xf numFmtId="4" fontId="6" fillId="3" borderId="4" xfId="0" applyNumberFormat="1" applyFont="1" applyFill="1" applyBorder="1" applyAlignment="1" applyProtection="1">
      <alignment horizontal="right" vertical="center" wrapText="1"/>
      <protection locked="0"/>
    </xf>
    <xf numFmtId="4" fontId="6" fillId="0" borderId="4" xfId="0" applyNumberFormat="1" applyFont="1" applyBorder="1" applyAlignment="1">
      <alignment horizontal="right" vertical="center" wrapText="1"/>
    </xf>
    <xf numFmtId="4" fontId="6" fillId="3" borderId="9" xfId="0" applyNumberFormat="1" applyFont="1" applyFill="1" applyBorder="1" applyAlignment="1">
      <alignment horizontal="right" vertical="center" wrapText="1"/>
    </xf>
    <xf numFmtId="0" fontId="0" fillId="0" borderId="0" xfId="0" applyFont="1" applyAlignment="1">
      <alignment horizontal="left" vertical="center"/>
    </xf>
    <xf numFmtId="0" fontId="29" fillId="0" borderId="0" xfId="0" applyFont="1" applyAlignment="1">
      <alignment horizontal="left" vertical="center"/>
    </xf>
    <xf numFmtId="0" fontId="30" fillId="0" borderId="11" xfId="0" applyFont="1" applyBorder="1" applyAlignment="1">
      <alignment horizontal="left" vertical="center"/>
    </xf>
    <xf numFmtId="0" fontId="30" fillId="0" borderId="12" xfId="0" applyFont="1" applyBorder="1" applyAlignment="1">
      <alignment horizontal="left" vertical="center"/>
    </xf>
    <xf numFmtId="0" fontId="0" fillId="0" borderId="12" xfId="0" applyFont="1" applyBorder="1" applyAlignment="1">
      <alignment horizontal="left"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2" fillId="0" borderId="15" xfId="0" applyFont="1" applyBorder="1" applyAlignment="1">
      <alignment horizontal="left" vertical="center"/>
    </xf>
    <xf numFmtId="0" fontId="32" fillId="0" borderId="0" xfId="0" applyFont="1" applyAlignment="1">
      <alignment horizontal="left" vertical="center"/>
    </xf>
    <xf numFmtId="0" fontId="32" fillId="0" borderId="0" xfId="0" applyFont="1" applyAlignment="1">
      <alignment vertical="center"/>
    </xf>
    <xf numFmtId="0" fontId="0" fillId="0" borderId="15" xfId="0" applyFont="1" applyBorder="1" applyAlignment="1">
      <alignment horizontal="left" vertical="center"/>
    </xf>
    <xf numFmtId="0" fontId="33" fillId="0" borderId="0" xfId="0" applyFont="1" applyAlignment="1">
      <alignment horizontal="center"/>
    </xf>
    <xf numFmtId="0" fontId="33" fillId="0" borderId="0" xfId="0" applyFont="1" applyAlignment="1">
      <alignment horizontal="left"/>
    </xf>
    <xf numFmtId="0" fontId="0" fillId="0" borderId="16" xfId="0" applyFont="1" applyBorder="1" applyAlignment="1" applyProtection="1">
      <alignment horizontal="left" vertical="center"/>
      <protection locked="0"/>
    </xf>
    <xf numFmtId="0" fontId="0" fillId="0" borderId="16" xfId="0" applyFont="1" applyBorder="1" applyAlignment="1">
      <alignment horizontal="left" vertical="center"/>
    </xf>
    <xf numFmtId="0" fontId="11" fillId="0" borderId="16" xfId="0" applyFont="1" applyBorder="1" applyAlignment="1" applyProtection="1">
      <alignment horizontal="left" vertical="center"/>
      <protection locked="0"/>
    </xf>
    <xf numFmtId="0" fontId="11" fillId="0" borderId="16" xfId="0" applyFont="1" applyBorder="1" applyAlignment="1">
      <alignment horizontal="right"/>
    </xf>
    <xf numFmtId="49" fontId="0" fillId="0" borderId="16" xfId="0" applyNumberFormat="1" applyFont="1" applyBorder="1" applyAlignment="1" applyProtection="1">
      <alignment horizontal="left" vertical="center"/>
      <protection locked="0"/>
    </xf>
    <xf numFmtId="49" fontId="0" fillId="0" borderId="16" xfId="0" applyNumberFormat="1" applyFont="1" applyBorder="1" applyAlignment="1">
      <alignment horizontal="left" vertical="center"/>
    </xf>
    <xf numFmtId="179" fontId="0" fillId="0" borderId="16" xfId="0" applyNumberFormat="1" applyFont="1" applyBorder="1" applyAlignment="1" applyProtection="1">
      <alignment horizontal="left"/>
      <protection locked="0"/>
    </xf>
    <xf numFmtId="0" fontId="6" fillId="2" borderId="17" xfId="0" applyFont="1" applyFill="1" applyBorder="1" applyAlignment="1">
      <alignment horizontal="left" vertical="center"/>
    </xf>
    <xf numFmtId="49" fontId="34" fillId="0" borderId="18" xfId="34" applyNumberFormat="1" applyFont="1" applyFill="1" applyBorder="1" applyAlignment="1" applyProtection="1">
      <alignment horizontal="left" vertical="center"/>
      <protection locked="0"/>
    </xf>
    <xf numFmtId="49" fontId="34" fillId="0" borderId="18" xfId="34" applyNumberFormat="1" applyFont="1" applyFill="1" applyBorder="1" applyProtection="1">
      <alignment vertical="center"/>
      <protection locked="0"/>
    </xf>
    <xf numFmtId="0" fontId="4" fillId="2" borderId="4" xfId="0" applyFont="1" applyFill="1" applyBorder="1" applyAlignment="1">
      <alignment horizontal="left" vertical="top"/>
    </xf>
    <xf numFmtId="0" fontId="6" fillId="2" borderId="4" xfId="0" applyFont="1" applyFill="1" applyBorder="1" applyAlignment="1">
      <alignment vertical="center"/>
    </xf>
    <xf numFmtId="49" fontId="6" fillId="2" borderId="18" xfId="0" applyNumberFormat="1" applyFont="1" applyFill="1" applyBorder="1" applyAlignment="1">
      <alignment horizontal="left" vertical="center"/>
    </xf>
    <xf numFmtId="0" fontId="21" fillId="2" borderId="4" xfId="0" applyFont="1" applyFill="1" applyBorder="1" applyAlignment="1">
      <alignment horizontal="left" vertical="center"/>
    </xf>
    <xf numFmtId="0" fontId="21" fillId="2" borderId="17" xfId="0" applyFont="1" applyFill="1" applyBorder="1" applyAlignment="1">
      <alignment horizontal="left" vertical="center"/>
    </xf>
    <xf numFmtId="49" fontId="21" fillId="2" borderId="18" xfId="0" applyNumberFormat="1" applyFont="1" applyFill="1" applyBorder="1" applyAlignment="1">
      <alignment horizontal="left" vertical="center"/>
    </xf>
    <xf numFmtId="49" fontId="35" fillId="0" borderId="18" xfId="0" applyNumberFormat="1" applyFont="1" applyBorder="1" applyAlignment="1" applyProtection="1">
      <alignment vertical="center"/>
      <protection locked="0"/>
    </xf>
    <xf numFmtId="49" fontId="36" fillId="0" borderId="18" xfId="0" applyNumberFormat="1" applyFont="1" applyBorder="1" applyAlignment="1" applyProtection="1">
      <alignment vertical="center"/>
      <protection locked="0"/>
    </xf>
    <xf numFmtId="0" fontId="4" fillId="2" borderId="4" xfId="0" applyFont="1" applyFill="1" applyBorder="1" applyAlignment="1">
      <alignment vertical="top"/>
    </xf>
    <xf numFmtId="0" fontId="0" fillId="2" borderId="4" xfId="0" applyFont="1" applyFill="1" applyBorder="1" applyAlignment="1">
      <alignment horizontal="left" vertical="center"/>
    </xf>
    <xf numFmtId="0" fontId="37" fillId="0" borderId="12" xfId="0" applyFont="1" applyBorder="1" applyAlignment="1">
      <alignment horizontal="right" vertical="center"/>
    </xf>
    <xf numFmtId="0" fontId="37" fillId="0" borderId="19" xfId="0" applyFont="1" applyBorder="1" applyAlignment="1">
      <alignment horizontal="right" vertical="center"/>
    </xf>
    <xf numFmtId="0" fontId="4" fillId="0" borderId="0" xfId="0" applyFont="1" applyAlignment="1">
      <alignment vertical="top"/>
    </xf>
    <xf numFmtId="0" fontId="31" fillId="0" borderId="20" xfId="0" applyFont="1" applyBorder="1" applyAlignment="1">
      <alignment horizontal="center" vertical="center"/>
    </xf>
    <xf numFmtId="0" fontId="32" fillId="0" borderId="21" xfId="0" applyFont="1" applyBorder="1" applyAlignment="1">
      <alignment horizontal="left" vertical="center"/>
    </xf>
    <xf numFmtId="0" fontId="33" fillId="0" borderId="21" xfId="0" applyFont="1" applyBorder="1" applyAlignment="1">
      <alignment horizontal="center"/>
    </xf>
    <xf numFmtId="0" fontId="0" fillId="0" borderId="21" xfId="0" applyFont="1" applyBorder="1" applyAlignment="1">
      <alignment horizontal="left" vertical="center"/>
    </xf>
    <xf numFmtId="0" fontId="38" fillId="0" borderId="0" xfId="0" applyFont="1" applyAlignment="1">
      <alignment horizontal="left" vertical="center"/>
    </xf>
    <xf numFmtId="49" fontId="36" fillId="0" borderId="18" xfId="0" applyNumberFormat="1" applyFont="1" applyBorder="1" applyAlignment="1" applyProtection="1">
      <alignment horizontal="left" vertical="center"/>
      <protection locked="0"/>
    </xf>
    <xf numFmtId="0" fontId="4" fillId="2" borderId="21" xfId="0" applyFont="1" applyFill="1" applyBorder="1" applyAlignment="1">
      <alignment vertical="top"/>
    </xf>
    <xf numFmtId="49" fontId="35" fillId="0" borderId="18" xfId="0" applyNumberFormat="1" applyFont="1" applyBorder="1" applyAlignment="1" applyProtection="1">
      <alignment horizontal="left" vertical="center"/>
      <protection locked="0"/>
    </xf>
    <xf numFmtId="49" fontId="6" fillId="0" borderId="18" xfId="0" applyNumberFormat="1" applyFont="1" applyBorder="1" applyAlignment="1" applyProtection="1">
      <alignment horizontal="left" vertical="center"/>
      <protection locked="0"/>
    </xf>
    <xf numFmtId="49" fontId="6" fillId="0" borderId="19" xfId="0" applyNumberFormat="1" applyFont="1" applyBorder="1" applyAlignment="1" applyProtection="1">
      <alignment horizontal="left" vertical="center"/>
      <protection locked="0"/>
    </xf>
    <xf numFmtId="0" fontId="0" fillId="2" borderId="17" xfId="0" applyFont="1" applyFill="1" applyBorder="1" applyAlignment="1">
      <alignment horizontal="left" vertical="center"/>
    </xf>
    <xf numFmtId="0" fontId="4" fillId="2" borderId="18" xfId="0" applyFont="1" applyFill="1" applyBorder="1" applyAlignment="1">
      <alignment vertical="top"/>
    </xf>
    <xf numFmtId="0" fontId="0" fillId="0" borderId="0" xfId="0" applyFont="1" applyAlignment="1" applyProtection="1">
      <alignment horizontal="left" vertical="center"/>
      <protection locked="0"/>
    </xf>
    <xf numFmtId="177" fontId="6" fillId="2" borderId="1" xfId="0" applyNumberFormat="1" applyFont="1" applyFill="1" applyBorder="1" applyAlignment="1" quotePrefix="1">
      <alignment horizontal="center" vertical="center"/>
    </xf>
    <xf numFmtId="177" fontId="6" fillId="2" borderId="2" xfId="0" applyNumberFormat="1" applyFont="1" applyFill="1" applyBorder="1" applyAlignment="1" quotePrefix="1">
      <alignment horizontal="center" vertical="center"/>
    </xf>
    <xf numFmtId="177" fontId="6" fillId="2" borderId="3" xfId="0" applyNumberFormat="1" applyFont="1" applyFill="1" applyBorder="1" applyAlignment="1" quotePrefix="1">
      <alignment horizontal="center" vertical="center"/>
    </xf>
    <xf numFmtId="177" fontId="6" fillId="2" borderId="4" xfId="0" applyNumberFormat="1" applyFont="1" applyFill="1" applyBorder="1" applyAlignment="1" quotePrefix="1">
      <alignment horizontal="center" vertical="center"/>
    </xf>
    <xf numFmtId="49" fontId="6" fillId="2" borderId="3" xfId="0" applyNumberFormat="1" applyFont="1" applyFill="1" applyBorder="1" applyAlignment="1" quotePrefix="1">
      <alignment horizontal="center" vertical="center"/>
    </xf>
    <xf numFmtId="49" fontId="6" fillId="2" borderId="4" xfId="0" applyNumberFormat="1" applyFont="1" applyFill="1" applyBorder="1" applyAlignment="1" quotePrefix="1">
      <alignment horizontal="center" vertical="center"/>
    </xf>
    <xf numFmtId="177" fontId="6" fillId="2" borderId="3" xfId="0" applyNumberFormat="1" applyFont="1" applyFill="1" applyBorder="1" applyAlignment="1" quotePrefix="1">
      <alignment horizontal="left" vertical="center"/>
    </xf>
    <xf numFmtId="177" fontId="6" fillId="2" borderId="4" xfId="0" applyNumberFormat="1" applyFont="1" applyFill="1" applyBorder="1" applyAlignment="1" quotePrefix="1">
      <alignment horizontal="left" vertical="center"/>
    </xf>
    <xf numFmtId="177" fontId="10" fillId="2" borderId="3" xfId="0" applyNumberFormat="1" applyFont="1" applyFill="1" applyBorder="1" applyAlignment="1" quotePrefix="1">
      <alignment horizontal="center" vertical="center"/>
    </xf>
    <xf numFmtId="177" fontId="10" fillId="2" borderId="4" xfId="0" applyNumberFormat="1" applyFont="1" applyFill="1" applyBorder="1" applyAlignment="1" quotePrefix="1">
      <alignment horizontal="center" vertical="center"/>
    </xf>
    <xf numFmtId="4" fontId="6" fillId="0" borderId="4" xfId="0" applyNumberFormat="1" applyFont="1" applyBorder="1" applyAlignment="1" quotePrefix="1">
      <alignment horizontal="right" vertical="center" wrapText="1"/>
    </xf>
    <xf numFmtId="177" fontId="6" fillId="2" borderId="1" xfId="0" applyNumberFormat="1" applyFont="1" applyFill="1" applyBorder="1" applyAlignment="1" quotePrefix="1">
      <alignment horizontal="center" vertical="center" wrapText="1"/>
    </xf>
    <xf numFmtId="177" fontId="6" fillId="2" borderId="2" xfId="0" applyNumberFormat="1" applyFont="1" applyFill="1" applyBorder="1" applyAlignment="1" quotePrefix="1">
      <alignment horizontal="center" vertical="center" wrapText="1"/>
    </xf>
    <xf numFmtId="177" fontId="6" fillId="2" borderId="3" xfId="0" applyNumberFormat="1" applyFont="1" applyFill="1" applyBorder="1" applyAlignment="1" quotePrefix="1">
      <alignment horizontal="center" vertical="center" wrapText="1"/>
    </xf>
    <xf numFmtId="177" fontId="6" fillId="2" borderId="4" xfId="0" applyNumberFormat="1" applyFont="1" applyFill="1" applyBorder="1" applyAlignment="1" quotePrefix="1">
      <alignment horizontal="center" vertical="center" wrapText="1"/>
    </xf>
    <xf numFmtId="178" fontId="6" fillId="2" borderId="4" xfId="0" applyNumberFormat="1" applyFont="1" applyFill="1" applyBorder="1" applyAlignment="1" quotePrefix="1">
      <alignment horizontal="center"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6" xfId="50"/>
    <cellStyle name="常规 8" xfId="51"/>
    <cellStyle name="常规 9" xfId="52"/>
    <cellStyle name="常规_2007年行政单位基层表样表 2" xfId="53"/>
    <cellStyle name="常规 8 2" xfId="54"/>
    <cellStyle name="常规 2 2 2" xfId="55"/>
    <cellStyle name="常规 2 2" xfId="56"/>
    <cellStyle name="常规 2" xfId="57"/>
    <cellStyle name="常规 3" xfId="58"/>
    <cellStyle name="常规 4" xfId="59"/>
    <cellStyle name="常规 5" xfId="60"/>
    <cellStyle name="常规 7" xfId="61"/>
    <cellStyle name="常规_事业单位部门决算报表（讨论稿）" xfId="62"/>
    <cellStyle name="常规_2003年度行政事业单位决算报表" xfId="63"/>
    <cellStyle name="常规_事业单位部门决算报表（讨论稿） 2" xfId="64"/>
    <cellStyle name="超链接 2" xfId="65"/>
    <cellStyle name="超链接 2 2" xfId="66"/>
  </cellStyles>
  <dxfs count="1536">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
      <font>
        <name val="宋体"/>
        <scheme val="none"/>
        <charset val="134"/>
        <family val="0"/>
        <b val="0"/>
        <i val="0"/>
        <strike val="0"/>
        <u val="none"/>
        <sz val="12"/>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ables/table1.xml><?xml version="1.0" encoding="utf-8"?>
<table xmlns="http://schemas.openxmlformats.org/spreadsheetml/2006/main" id="1" name="Table181211" displayName="Table181211" ref="A7:X45" headerRowCount="0">
  <tableColumns count="24">
    <tableColumn id="24" name="ele_code" dataDxfId="0"/>
    <tableColumn id="1" name="ele_code2" dataDxfId="1"/>
    <tableColumn id="2" name="ele_code3" dataDxfId="2"/>
    <tableColumn id="3" name="ele_name" dataDxfId="3"/>
    <tableColumn id="4" name="je1" dataDxfId="4"/>
    <tableColumn id="5" name="je2" dataDxfId="5"/>
    <tableColumn id="6" name="je3" dataDxfId="6"/>
    <tableColumn id="7" name="je4" dataDxfId="7"/>
    <tableColumn id="8" name="je5" dataDxfId="8"/>
    <tableColumn id="9" name="je6" dataDxfId="9"/>
    <tableColumn id="10" name="je7" dataDxfId="10"/>
    <tableColumn id="11" name="je8" dataDxfId="11"/>
    <tableColumn id="12" name="je9" dataDxfId="12"/>
    <tableColumn id="13" name="je10" dataDxfId="13"/>
    <tableColumn id="14" name="je11" dataDxfId="14"/>
    <tableColumn id="15" name="je12" dataDxfId="15"/>
    <tableColumn id="16" name="je13" dataDxfId="16"/>
    <tableColumn id="17" name="je14" dataDxfId="17"/>
    <tableColumn id="18" name="je15" dataDxfId="18"/>
    <tableColumn id="19" name="je16" dataDxfId="19"/>
    <tableColumn id="20" name="je17" dataDxfId="20"/>
    <tableColumn id="21" name="je18" dataDxfId="21"/>
    <tableColumn id="22" name="je19" dataDxfId="22"/>
    <tableColumn id="23" name="je20" dataDxfId="23"/>
  </tableColumns>
  <tableStyleInfo showFirstColumn="0" showLastColumn="1" showRowStripes="1" showColumnStripes="0"/>
</table>
</file>

<file path=xl/tables/table10.xml><?xml version="1.0" encoding="utf-8"?>
<table xmlns="http://schemas.openxmlformats.org/spreadsheetml/2006/main" id="10" name="Table6" displayName="Table6" ref="A7:DJ41" headerRowCount="0">
  <tableColumns count="114">
    <tableColumn id="114" name="ele_code" dataDxfId="553"/>
    <tableColumn id="1" name="ele_code2" dataDxfId="554"/>
    <tableColumn id="2" name="ele_code3" dataDxfId="555"/>
    <tableColumn id="3" name="ele_name" dataDxfId="556"/>
    <tableColumn id="4" name="je1" dataDxfId="557"/>
    <tableColumn id="5" name="je2" dataDxfId="558"/>
    <tableColumn id="6" name="je3" dataDxfId="559"/>
    <tableColumn id="7" name="je4" dataDxfId="560"/>
    <tableColumn id="8" name="je5" dataDxfId="561"/>
    <tableColumn id="9" name="je6" dataDxfId="562"/>
    <tableColumn id="10" name="je7" dataDxfId="563"/>
    <tableColumn id="11" name="je8" dataDxfId="564"/>
    <tableColumn id="12" name="je9" dataDxfId="565"/>
    <tableColumn id="13" name="je10" dataDxfId="566"/>
    <tableColumn id="14" name="je11" dataDxfId="567"/>
    <tableColumn id="15" name="je12" dataDxfId="568"/>
    <tableColumn id="16" name="je13" dataDxfId="569"/>
    <tableColumn id="17" name="je14" dataDxfId="570"/>
    <tableColumn id="18" name="je15" dataDxfId="571"/>
    <tableColumn id="19" name="je16" dataDxfId="572"/>
    <tableColumn id="20" name="je17" dataDxfId="573"/>
    <tableColumn id="21" name="je18" dataDxfId="574"/>
    <tableColumn id="22" name="je19" dataDxfId="575"/>
    <tableColumn id="23" name="je20" dataDxfId="576"/>
    <tableColumn id="24" name="je21" dataDxfId="577"/>
    <tableColumn id="25" name="je22" dataDxfId="578"/>
    <tableColumn id="26" name="je23" dataDxfId="579"/>
    <tableColumn id="27" name="je24" dataDxfId="580"/>
    <tableColumn id="28" name="je25" dataDxfId="581"/>
    <tableColumn id="29" name="je26" dataDxfId="582"/>
    <tableColumn id="30" name="je27" dataDxfId="583"/>
    <tableColumn id="31" name="je28" dataDxfId="584"/>
    <tableColumn id="32" name="je29" dataDxfId="585"/>
    <tableColumn id="33" name="je30" dataDxfId="586"/>
    <tableColumn id="34" name="je31" dataDxfId="587"/>
    <tableColumn id="35" name="je32" dataDxfId="588"/>
    <tableColumn id="36" name="je33" dataDxfId="589"/>
    <tableColumn id="37" name="je34" dataDxfId="590"/>
    <tableColumn id="38" name="je35" dataDxfId="591"/>
    <tableColumn id="39" name="je36" dataDxfId="592"/>
    <tableColumn id="40" name="je37" dataDxfId="593"/>
    <tableColumn id="41" name="je38" dataDxfId="594"/>
    <tableColumn id="42" name="je39" dataDxfId="595"/>
    <tableColumn id="43" name="je40" dataDxfId="596"/>
    <tableColumn id="44" name="je41" dataDxfId="597"/>
    <tableColumn id="45" name="je42" dataDxfId="598"/>
    <tableColumn id="46" name="je43" dataDxfId="599"/>
    <tableColumn id="47" name="je44" dataDxfId="600"/>
    <tableColumn id="48" name="je45" dataDxfId="601"/>
    <tableColumn id="49" name="je46" dataDxfId="602"/>
    <tableColumn id="50" name="je47" dataDxfId="603"/>
    <tableColumn id="51" name="je48" dataDxfId="604"/>
    <tableColumn id="52" name="je49" dataDxfId="605"/>
    <tableColumn id="53" name="je50" dataDxfId="606"/>
    <tableColumn id="54" name="je51" dataDxfId="607"/>
    <tableColumn id="55" name="je52" dataDxfId="608"/>
    <tableColumn id="56" name="je53" dataDxfId="609"/>
    <tableColumn id="57" name="je54" dataDxfId="610"/>
    <tableColumn id="58" name="je55" dataDxfId="611"/>
    <tableColumn id="59" name="je56" dataDxfId="612"/>
    <tableColumn id="60" name="je57" dataDxfId="613"/>
    <tableColumn id="61" name="je58" dataDxfId="614"/>
    <tableColumn id="62" name="je59" dataDxfId="615"/>
    <tableColumn id="63" name="je60" dataDxfId="616"/>
    <tableColumn id="64" name="je61" dataDxfId="617"/>
    <tableColumn id="65" name="je62" dataDxfId="618"/>
    <tableColumn id="66" name="je63" dataDxfId="619"/>
    <tableColumn id="67" name="je64" dataDxfId="620"/>
    <tableColumn id="68" name="je65" dataDxfId="621"/>
    <tableColumn id="69" name="je66" dataDxfId="622"/>
    <tableColumn id="70" name="je67" dataDxfId="623"/>
    <tableColumn id="71" name="je68" dataDxfId="624"/>
    <tableColumn id="72" name="je69" dataDxfId="625"/>
    <tableColumn id="73" name="je70" dataDxfId="626"/>
    <tableColumn id="74" name="je71" dataDxfId="627"/>
    <tableColumn id="75" name="je72" dataDxfId="628"/>
    <tableColumn id="76" name="je73" dataDxfId="629"/>
    <tableColumn id="77" name="je74" dataDxfId="630"/>
    <tableColumn id="78" name="je75" dataDxfId="631"/>
    <tableColumn id="79" name="je76" dataDxfId="632"/>
    <tableColumn id="80" name="je77" dataDxfId="633"/>
    <tableColumn id="81" name="je78" dataDxfId="634"/>
    <tableColumn id="82" name="je79" dataDxfId="635"/>
    <tableColumn id="83" name="je80" dataDxfId="636"/>
    <tableColumn id="84" name="je81" dataDxfId="637"/>
    <tableColumn id="85" name="je82" dataDxfId="638"/>
    <tableColumn id="86" name="je83" dataDxfId="639"/>
    <tableColumn id="87" name="je84" dataDxfId="640"/>
    <tableColumn id="88" name="je85" dataDxfId="641"/>
    <tableColumn id="89" name="je86" dataDxfId="642"/>
    <tableColumn id="90" name="je87" dataDxfId="643"/>
    <tableColumn id="91" name="je88" dataDxfId="644"/>
    <tableColumn id="92" name="je89" dataDxfId="645"/>
    <tableColumn id="93" name="je90" dataDxfId="646"/>
    <tableColumn id="94" name="je91" dataDxfId="647"/>
    <tableColumn id="95" name="je92" dataDxfId="648"/>
    <tableColumn id="96" name="je93" dataDxfId="649"/>
    <tableColumn id="97" name="je94" dataDxfId="650"/>
    <tableColumn id="98" name="je95" dataDxfId="651"/>
    <tableColumn id="99" name="je96" dataDxfId="652"/>
    <tableColumn id="100" name="je97" dataDxfId="653"/>
    <tableColumn id="101" name="je98" dataDxfId="654"/>
    <tableColumn id="102" name="je99" dataDxfId="655"/>
    <tableColumn id="103" name="je100" dataDxfId="656"/>
    <tableColumn id="104" name="je101" dataDxfId="657"/>
    <tableColumn id="105" name="je102" dataDxfId="658"/>
    <tableColumn id="106" name="je103" dataDxfId="659"/>
    <tableColumn id="107" name="je104" dataDxfId="660"/>
    <tableColumn id="108" name="je105" dataDxfId="661"/>
    <tableColumn id="109" name="je106" dataDxfId="662"/>
    <tableColumn id="110" name="je107" dataDxfId="663"/>
    <tableColumn id="111" name="je108" dataDxfId="664"/>
    <tableColumn id="112" name="je109" dataDxfId="665"/>
    <tableColumn id="113" name="je110" dataDxfId="666"/>
  </tableColumns>
  <tableStyleInfo showFirstColumn="0" showLastColumn="0" showRowStripes="1" showColumnStripes="0"/>
</table>
</file>

<file path=xl/tables/table11.xml><?xml version="1.0" encoding="utf-8"?>
<table xmlns="http://schemas.openxmlformats.org/spreadsheetml/2006/main" id="11" name="Table7" displayName="Table7" ref="A7:DJ29" headerRowCount="0">
  <tableColumns count="114">
    <tableColumn id="114" name="ele_code" dataDxfId="667"/>
    <tableColumn id="1" name="ele_code2" dataDxfId="668"/>
    <tableColumn id="2" name="ele_code3" dataDxfId="669"/>
    <tableColumn id="3" name="ele_name" dataDxfId="670"/>
    <tableColumn id="4" name="je1" dataDxfId="671"/>
    <tableColumn id="5" name="je2" dataDxfId="672"/>
    <tableColumn id="6" name="je3" dataDxfId="673"/>
    <tableColumn id="7" name="je4" dataDxfId="674"/>
    <tableColumn id="8" name="je5" dataDxfId="675"/>
    <tableColumn id="9" name="je6" dataDxfId="676"/>
    <tableColumn id="10" name="je7" dataDxfId="677"/>
    <tableColumn id="11" name="je8" dataDxfId="678"/>
    <tableColumn id="12" name="je9" dataDxfId="679"/>
    <tableColumn id="13" name="je10" dataDxfId="680"/>
    <tableColumn id="14" name="je11" dataDxfId="681"/>
    <tableColumn id="15" name="je12" dataDxfId="682"/>
    <tableColumn id="16" name="je13" dataDxfId="683"/>
    <tableColumn id="17" name="je14" dataDxfId="684"/>
    <tableColumn id="18" name="je15" dataDxfId="685"/>
    <tableColumn id="19" name="je16" dataDxfId="686"/>
    <tableColumn id="20" name="je17" dataDxfId="687"/>
    <tableColumn id="21" name="je18" dataDxfId="688"/>
    <tableColumn id="22" name="je19" dataDxfId="689"/>
    <tableColumn id="23" name="je20" dataDxfId="690"/>
    <tableColumn id="24" name="je21" dataDxfId="691"/>
    <tableColumn id="25" name="je22" dataDxfId="692"/>
    <tableColumn id="26" name="je23" dataDxfId="693"/>
    <tableColumn id="27" name="je24" dataDxfId="694"/>
    <tableColumn id="28" name="je25" dataDxfId="695"/>
    <tableColumn id="29" name="je26" dataDxfId="696"/>
    <tableColumn id="30" name="je27" dataDxfId="697"/>
    <tableColumn id="31" name="je28" dataDxfId="698"/>
    <tableColumn id="32" name="je29" dataDxfId="699"/>
    <tableColumn id="33" name="je30" dataDxfId="700"/>
    <tableColumn id="34" name="je31" dataDxfId="701"/>
    <tableColumn id="35" name="je32" dataDxfId="702"/>
    <tableColumn id="36" name="je33" dataDxfId="703"/>
    <tableColumn id="37" name="je34" dataDxfId="704"/>
    <tableColumn id="38" name="je35" dataDxfId="705"/>
    <tableColumn id="39" name="je36" dataDxfId="706"/>
    <tableColumn id="40" name="je37" dataDxfId="707"/>
    <tableColumn id="41" name="je38" dataDxfId="708"/>
    <tableColumn id="42" name="je39" dataDxfId="709"/>
    <tableColumn id="43" name="je40" dataDxfId="710"/>
    <tableColumn id="44" name="je41" dataDxfId="711"/>
    <tableColumn id="45" name="je42" dataDxfId="712"/>
    <tableColumn id="46" name="je43" dataDxfId="713"/>
    <tableColumn id="47" name="je44" dataDxfId="714"/>
    <tableColumn id="48" name="je45" dataDxfId="715"/>
    <tableColumn id="49" name="je46" dataDxfId="716"/>
    <tableColumn id="50" name="je47" dataDxfId="717"/>
    <tableColumn id="51" name="je48" dataDxfId="718"/>
    <tableColumn id="52" name="je49" dataDxfId="719"/>
    <tableColumn id="53" name="je50" dataDxfId="720"/>
    <tableColumn id="54" name="je51" dataDxfId="721"/>
    <tableColumn id="55" name="je52" dataDxfId="722"/>
    <tableColumn id="56" name="je53" dataDxfId="723"/>
    <tableColumn id="57" name="je54" dataDxfId="724"/>
    <tableColumn id="58" name="je55" dataDxfId="725"/>
    <tableColumn id="59" name="je56" dataDxfId="726"/>
    <tableColumn id="60" name="je57" dataDxfId="727"/>
    <tableColumn id="61" name="je58" dataDxfId="728"/>
    <tableColumn id="62" name="je59" dataDxfId="729"/>
    <tableColumn id="63" name="je60" dataDxfId="730"/>
    <tableColumn id="64" name="je61" dataDxfId="731"/>
    <tableColumn id="65" name="je62" dataDxfId="732"/>
    <tableColumn id="66" name="je63" dataDxfId="733"/>
    <tableColumn id="67" name="je64" dataDxfId="734"/>
    <tableColumn id="68" name="je65" dataDxfId="735"/>
    <tableColumn id="69" name="je66" dataDxfId="736"/>
    <tableColumn id="70" name="je67" dataDxfId="737"/>
    <tableColumn id="71" name="je68" dataDxfId="738"/>
    <tableColumn id="72" name="je69" dataDxfId="739"/>
    <tableColumn id="73" name="je70" dataDxfId="740"/>
    <tableColumn id="74" name="je71" dataDxfId="741"/>
    <tableColumn id="75" name="je72" dataDxfId="742"/>
    <tableColumn id="76" name="je73" dataDxfId="743"/>
    <tableColumn id="77" name="je74" dataDxfId="744"/>
    <tableColumn id="78" name="je75" dataDxfId="745"/>
    <tableColumn id="79" name="je76" dataDxfId="746"/>
    <tableColumn id="80" name="je77" dataDxfId="747"/>
    <tableColumn id="81" name="je78" dataDxfId="748"/>
    <tableColumn id="82" name="je79" dataDxfId="749"/>
    <tableColumn id="83" name="je80" dataDxfId="750"/>
    <tableColumn id="84" name="je81" dataDxfId="751"/>
    <tableColumn id="85" name="je82" dataDxfId="752"/>
    <tableColumn id="86" name="je83" dataDxfId="753"/>
    <tableColumn id="87" name="je84" dataDxfId="754"/>
    <tableColumn id="88" name="je85" dataDxfId="755"/>
    <tableColumn id="89" name="je86" dataDxfId="756"/>
    <tableColumn id="90" name="je87" dataDxfId="757"/>
    <tableColumn id="91" name="je88" dataDxfId="758"/>
    <tableColumn id="92" name="je89" dataDxfId="759"/>
    <tableColumn id="93" name="je90" dataDxfId="760"/>
    <tableColumn id="94" name="je91" dataDxfId="761"/>
    <tableColumn id="95" name="je92" dataDxfId="762"/>
    <tableColumn id="96" name="je93" dataDxfId="763"/>
    <tableColumn id="97" name="je94" dataDxfId="764"/>
    <tableColumn id="98" name="je95" dataDxfId="765"/>
    <tableColumn id="99" name="je96" dataDxfId="766"/>
    <tableColumn id="100" name="je97" dataDxfId="767"/>
    <tableColumn id="101" name="je98" dataDxfId="768"/>
    <tableColumn id="102" name="je99" dataDxfId="769"/>
    <tableColumn id="103" name="je100" dataDxfId="770"/>
    <tableColumn id="104" name="je101" dataDxfId="771"/>
    <tableColumn id="105" name="je102" dataDxfId="772"/>
    <tableColumn id="106" name="je103" dataDxfId="773"/>
    <tableColumn id="107" name="je104" dataDxfId="774"/>
    <tableColumn id="108" name="je105" dataDxfId="775"/>
    <tableColumn id="109" name="je106" dataDxfId="776"/>
    <tableColumn id="110" name="je107" dataDxfId="777"/>
    <tableColumn id="111" name="je108" dataDxfId="778"/>
    <tableColumn id="112" name="je109" dataDxfId="779"/>
    <tableColumn id="113" name="je110" dataDxfId="780"/>
  </tableColumns>
  <tableStyleInfo showFirstColumn="0" showLastColumn="0" showRowStripes="1" showColumnStripes="0"/>
</table>
</file>

<file path=xl/tables/table12.xml><?xml version="1.0" encoding="utf-8"?>
<table xmlns="http://schemas.openxmlformats.org/spreadsheetml/2006/main" id="12" name="Table8" displayName="Table8" ref="A7:DP95" headerRowCount="0">
  <tableColumns count="120">
    <tableColumn id="120" name="ele_code" dataDxfId="781"/>
    <tableColumn id="1" name="ele_code2" dataDxfId="782"/>
    <tableColumn id="2" name="ele_code3" dataDxfId="783"/>
    <tableColumn id="3" name="ele_name" dataDxfId="784"/>
    <tableColumn id="4" name="sub_row_code2" dataDxfId="785"/>
    <tableColumn id="5" name="sub_row_code3" dataDxfId="786"/>
    <tableColumn id="6" name="sub_row_name4" dataDxfId="787"/>
    <tableColumn id="7" name="sub_row_code4" dataDxfId="788"/>
    <tableColumn id="8" name="c1" dataDxfId="789"/>
    <tableColumn id="9" name="c2" dataDxfId="790"/>
    <tableColumn id="10" name="je1" dataDxfId="791"/>
    <tableColumn id="11" name="je2" dataDxfId="792"/>
    <tableColumn id="12" name="je3" dataDxfId="793"/>
    <tableColumn id="13" name="je4" dataDxfId="794"/>
    <tableColumn id="14" name="je5" dataDxfId="795"/>
    <tableColumn id="15" name="je6" dataDxfId="796"/>
    <tableColumn id="16" name="je7" dataDxfId="797"/>
    <tableColumn id="17" name="je8" dataDxfId="798"/>
    <tableColumn id="18" name="je9" dataDxfId="799"/>
    <tableColumn id="19" name="je10" dataDxfId="800"/>
    <tableColumn id="20" name="je11" dataDxfId="801"/>
    <tableColumn id="21" name="je12" dataDxfId="802"/>
    <tableColumn id="22" name="je13" dataDxfId="803"/>
    <tableColumn id="23" name="je14" dataDxfId="804"/>
    <tableColumn id="24" name="je15" dataDxfId="805"/>
    <tableColumn id="25" name="je16" dataDxfId="806"/>
    <tableColumn id="26" name="je17" dataDxfId="807"/>
    <tableColumn id="27" name="je18" dataDxfId="808"/>
    <tableColumn id="28" name="je19" dataDxfId="809"/>
    <tableColumn id="29" name="je20" dataDxfId="810"/>
    <tableColumn id="30" name="je21" dataDxfId="811"/>
    <tableColumn id="31" name="je22" dataDxfId="812"/>
    <tableColumn id="32" name="je23" dataDxfId="813"/>
    <tableColumn id="33" name="je24" dataDxfId="814"/>
    <tableColumn id="34" name="je25" dataDxfId="815"/>
    <tableColumn id="35" name="je26" dataDxfId="816"/>
    <tableColumn id="36" name="je27" dataDxfId="817"/>
    <tableColumn id="37" name="je28" dataDxfId="818"/>
    <tableColumn id="38" name="je29" dataDxfId="819"/>
    <tableColumn id="39" name="je30" dataDxfId="820"/>
    <tableColumn id="40" name="je31" dataDxfId="821"/>
    <tableColumn id="41" name="je32" dataDxfId="822"/>
    <tableColumn id="42" name="je33" dataDxfId="823"/>
    <tableColumn id="43" name="je34" dataDxfId="824"/>
    <tableColumn id="44" name="je35" dataDxfId="825"/>
    <tableColumn id="45" name="je36" dataDxfId="826"/>
    <tableColumn id="46" name="je37" dataDxfId="827"/>
    <tableColumn id="47" name="je38" dataDxfId="828"/>
    <tableColumn id="48" name="je39" dataDxfId="829"/>
    <tableColumn id="49" name="je40" dataDxfId="830"/>
    <tableColumn id="50" name="je41" dataDxfId="831"/>
    <tableColumn id="51" name="je42" dataDxfId="832"/>
    <tableColumn id="52" name="je43" dataDxfId="833"/>
    <tableColumn id="53" name="je44" dataDxfId="834"/>
    <tableColumn id="54" name="je45" dataDxfId="835"/>
    <tableColumn id="55" name="je46" dataDxfId="836"/>
    <tableColumn id="56" name="je47" dataDxfId="837"/>
    <tableColumn id="57" name="je48" dataDxfId="838"/>
    <tableColumn id="58" name="je49" dataDxfId="839"/>
    <tableColumn id="59" name="je50" dataDxfId="840"/>
    <tableColumn id="60" name="je51" dataDxfId="841"/>
    <tableColumn id="61" name="je52" dataDxfId="842"/>
    <tableColumn id="62" name="je53" dataDxfId="843"/>
    <tableColumn id="63" name="je54" dataDxfId="844"/>
    <tableColumn id="64" name="je55" dataDxfId="845"/>
    <tableColumn id="65" name="je56" dataDxfId="846"/>
    <tableColumn id="66" name="je57" dataDxfId="847"/>
    <tableColumn id="67" name="je58" dataDxfId="848"/>
    <tableColumn id="68" name="je59" dataDxfId="849"/>
    <tableColumn id="69" name="je60" dataDxfId="850"/>
    <tableColumn id="70" name="je61" dataDxfId="851"/>
    <tableColumn id="71" name="je62" dataDxfId="852"/>
    <tableColumn id="72" name="je63" dataDxfId="853"/>
    <tableColumn id="73" name="je64" dataDxfId="854"/>
    <tableColumn id="74" name="je65" dataDxfId="855"/>
    <tableColumn id="75" name="je66" dataDxfId="856"/>
    <tableColumn id="76" name="je67" dataDxfId="857"/>
    <tableColumn id="77" name="je68" dataDxfId="858"/>
    <tableColumn id="78" name="je69" dataDxfId="859"/>
    <tableColumn id="79" name="je70" dataDxfId="860"/>
    <tableColumn id="80" name="je71" dataDxfId="861"/>
    <tableColumn id="81" name="je72" dataDxfId="862"/>
    <tableColumn id="82" name="je73" dataDxfId="863"/>
    <tableColumn id="83" name="je74" dataDxfId="864"/>
    <tableColumn id="84" name="je75" dataDxfId="865"/>
    <tableColumn id="85" name="je76" dataDxfId="866"/>
    <tableColumn id="86" name="je77" dataDxfId="867"/>
    <tableColumn id="87" name="je78" dataDxfId="868"/>
    <tableColumn id="88" name="je79" dataDxfId="869"/>
    <tableColumn id="89" name="je80" dataDxfId="870"/>
    <tableColumn id="90" name="je81" dataDxfId="871"/>
    <tableColumn id="91" name="je82" dataDxfId="872"/>
    <tableColumn id="92" name="je83" dataDxfId="873"/>
    <tableColumn id="93" name="je84" dataDxfId="874"/>
    <tableColumn id="94" name="je85" dataDxfId="875"/>
    <tableColumn id="95" name="je86" dataDxfId="876"/>
    <tableColumn id="96" name="je87" dataDxfId="877"/>
    <tableColumn id="97" name="je88" dataDxfId="878"/>
    <tableColumn id="98" name="je89" dataDxfId="879"/>
    <tableColumn id="99" name="je90" dataDxfId="880"/>
    <tableColumn id="100" name="je91" dataDxfId="881"/>
    <tableColumn id="101" name="je92" dataDxfId="882"/>
    <tableColumn id="102" name="je93" dataDxfId="883"/>
    <tableColumn id="103" name="je94" dataDxfId="884"/>
    <tableColumn id="104" name="je95" dataDxfId="885"/>
    <tableColumn id="105" name="je96" dataDxfId="886"/>
    <tableColumn id="106" name="je97" dataDxfId="887"/>
    <tableColumn id="107" name="je98" dataDxfId="888"/>
    <tableColumn id="108" name="je99" dataDxfId="889"/>
    <tableColumn id="109" name="je100" dataDxfId="890"/>
    <tableColumn id="110" name="je101" dataDxfId="891"/>
    <tableColumn id="111" name="je102" dataDxfId="892"/>
    <tableColumn id="112" name="je103" dataDxfId="893"/>
    <tableColumn id="113" name="je104" dataDxfId="894"/>
    <tableColumn id="114" name="je105" dataDxfId="895"/>
    <tableColumn id="115" name="je106" dataDxfId="896"/>
    <tableColumn id="116" name="je107" dataDxfId="897"/>
    <tableColumn id="117" name="je108" dataDxfId="898"/>
    <tableColumn id="118" name="je109" dataDxfId="899"/>
    <tableColumn id="119" name="je110" dataDxfId="900"/>
  </tableColumns>
  <tableStyleInfo showFirstColumn="0" showLastColumn="0" showRowStripes="1" showColumnStripes="0"/>
</table>
</file>

<file path=xl/tables/table13.xml><?xml version="1.0" encoding="utf-8"?>
<table xmlns="http://schemas.openxmlformats.org/spreadsheetml/2006/main" id="13" name="Table9" displayName="Table9" ref="A8:T12" headerRowCount="0">
  <tableColumns count="20">
    <tableColumn id="20" name="ele_code" dataDxfId="901"/>
    <tableColumn id="1" name="ele_code2" dataDxfId="902"/>
    <tableColumn id="2" name="ele_code3" dataDxfId="903"/>
    <tableColumn id="3" name="ele_name" dataDxfId="904"/>
    <tableColumn id="4" name="je1" dataDxfId="905"/>
    <tableColumn id="5" name="je2" dataDxfId="906"/>
    <tableColumn id="6" name="je3" dataDxfId="907"/>
    <tableColumn id="7" name="je4" dataDxfId="908"/>
    <tableColumn id="8" name="je5" dataDxfId="909"/>
    <tableColumn id="9" name="je6" dataDxfId="910"/>
    <tableColumn id="10" name="je7" dataDxfId="911"/>
    <tableColumn id="11" name="je8" dataDxfId="912"/>
    <tableColumn id="12" name="je9" dataDxfId="913"/>
    <tableColumn id="13" name="je10" dataDxfId="914"/>
    <tableColumn id="14" name="je11" dataDxfId="915"/>
    <tableColumn id="15" name="je12" dataDxfId="916"/>
    <tableColumn id="16" name="je13" dataDxfId="917"/>
    <tableColumn id="17" name="je14" dataDxfId="918"/>
    <tableColumn id="18" name="je15" dataDxfId="919"/>
    <tableColumn id="19" name="je16" dataDxfId="920"/>
  </tableColumns>
  <tableStyleInfo showFirstColumn="0" showLastColumn="0" showRowStripes="1" showColumnStripes="0"/>
</table>
</file>

<file path=xl/tables/table14.xml><?xml version="1.0" encoding="utf-8"?>
<table xmlns="http://schemas.openxmlformats.org/spreadsheetml/2006/main" id="14" name="Table10" displayName="Table10" ref="A7:DJ11" headerRowCount="0">
  <tableColumns count="114">
    <tableColumn id="114" name="ele_code" dataDxfId="921"/>
    <tableColumn id="1" name="ele_code2" dataDxfId="922"/>
    <tableColumn id="2" name="ele_code3" dataDxfId="923"/>
    <tableColumn id="3" name="ele_name" dataDxfId="924"/>
    <tableColumn id="4" name="je1" dataDxfId="925"/>
    <tableColumn id="5" name="je2" dataDxfId="926"/>
    <tableColumn id="6" name="je3" dataDxfId="927"/>
    <tableColumn id="7" name="je4" dataDxfId="928"/>
    <tableColumn id="8" name="je5" dataDxfId="929"/>
    <tableColumn id="9" name="je6" dataDxfId="930"/>
    <tableColumn id="10" name="je7" dataDxfId="931"/>
    <tableColumn id="11" name="je8" dataDxfId="932"/>
    <tableColumn id="12" name="je9" dataDxfId="933"/>
    <tableColumn id="13" name="je10" dataDxfId="934"/>
    <tableColumn id="14" name="je11" dataDxfId="935"/>
    <tableColumn id="15" name="je12" dataDxfId="936"/>
    <tableColumn id="16" name="je13" dataDxfId="937"/>
    <tableColumn id="17" name="je14" dataDxfId="938"/>
    <tableColumn id="18" name="je15" dataDxfId="939"/>
    <tableColumn id="19" name="je16" dataDxfId="940"/>
    <tableColumn id="20" name="je17" dataDxfId="941"/>
    <tableColumn id="21" name="je18" dataDxfId="942"/>
    <tableColumn id="22" name="je19" dataDxfId="943"/>
    <tableColumn id="23" name="je20" dataDxfId="944"/>
    <tableColumn id="24" name="je21" dataDxfId="945"/>
    <tableColumn id="25" name="je22" dataDxfId="946"/>
    <tableColumn id="26" name="je23" dataDxfId="947"/>
    <tableColumn id="27" name="je24" dataDxfId="948"/>
    <tableColumn id="28" name="je25" dataDxfId="949"/>
    <tableColumn id="29" name="je26" dataDxfId="950"/>
    <tableColumn id="30" name="je27" dataDxfId="951"/>
    <tableColumn id="31" name="je28" dataDxfId="952"/>
    <tableColumn id="32" name="je29" dataDxfId="953"/>
    <tableColumn id="33" name="je30" dataDxfId="954"/>
    <tableColumn id="34" name="je31" dataDxfId="955"/>
    <tableColumn id="35" name="je32" dataDxfId="956"/>
    <tableColumn id="36" name="je33" dataDxfId="957"/>
    <tableColumn id="37" name="je34" dataDxfId="958"/>
    <tableColumn id="38" name="je35" dataDxfId="959"/>
    <tableColumn id="39" name="je36" dataDxfId="960"/>
    <tableColumn id="40" name="je37" dataDxfId="961"/>
    <tableColumn id="41" name="je38" dataDxfId="962"/>
    <tableColumn id="42" name="je39" dataDxfId="963"/>
    <tableColumn id="43" name="je40" dataDxfId="964"/>
    <tableColumn id="44" name="je41" dataDxfId="965"/>
    <tableColumn id="45" name="je42" dataDxfId="966"/>
    <tableColumn id="46" name="je43" dataDxfId="967"/>
    <tableColumn id="47" name="je44" dataDxfId="968"/>
    <tableColumn id="48" name="je45" dataDxfId="969"/>
    <tableColumn id="49" name="je46" dataDxfId="970"/>
    <tableColumn id="50" name="je47" dataDxfId="971"/>
    <tableColumn id="51" name="je48" dataDxfId="972"/>
    <tableColumn id="52" name="je49" dataDxfId="973"/>
    <tableColumn id="53" name="je50" dataDxfId="974"/>
    <tableColumn id="54" name="je51" dataDxfId="975"/>
    <tableColumn id="55" name="je52" dataDxfId="976"/>
    <tableColumn id="56" name="je53" dataDxfId="977"/>
    <tableColumn id="57" name="je54" dataDxfId="978"/>
    <tableColumn id="58" name="je55" dataDxfId="979"/>
    <tableColumn id="59" name="je56" dataDxfId="980"/>
    <tableColumn id="60" name="je57" dataDxfId="981"/>
    <tableColumn id="61" name="je58" dataDxfId="982"/>
    <tableColumn id="62" name="je59" dataDxfId="983"/>
    <tableColumn id="63" name="je60" dataDxfId="984"/>
    <tableColumn id="64" name="je61" dataDxfId="985"/>
    <tableColumn id="65" name="je62" dataDxfId="986"/>
    <tableColumn id="66" name="je63" dataDxfId="987"/>
    <tableColumn id="67" name="je64" dataDxfId="988"/>
    <tableColumn id="68" name="je65" dataDxfId="989"/>
    <tableColumn id="69" name="je66" dataDxfId="990"/>
    <tableColumn id="70" name="je67" dataDxfId="991"/>
    <tableColumn id="71" name="je68" dataDxfId="992"/>
    <tableColumn id="72" name="je69" dataDxfId="993"/>
    <tableColumn id="73" name="je70" dataDxfId="994"/>
    <tableColumn id="74" name="je71" dataDxfId="995"/>
    <tableColumn id="75" name="je72" dataDxfId="996"/>
    <tableColumn id="76" name="je73" dataDxfId="997"/>
    <tableColumn id="77" name="je74" dataDxfId="998"/>
    <tableColumn id="78" name="je75" dataDxfId="999"/>
    <tableColumn id="79" name="je76" dataDxfId="1000"/>
    <tableColumn id="80" name="je77" dataDxfId="1001"/>
    <tableColumn id="81" name="je78" dataDxfId="1002"/>
    <tableColumn id="82" name="je79" dataDxfId="1003"/>
    <tableColumn id="83" name="je80" dataDxfId="1004"/>
    <tableColumn id="84" name="je81" dataDxfId="1005"/>
    <tableColumn id="85" name="je82" dataDxfId="1006"/>
    <tableColumn id="86" name="je83" dataDxfId="1007"/>
    <tableColumn id="87" name="je84" dataDxfId="1008"/>
    <tableColumn id="88" name="je85" dataDxfId="1009"/>
    <tableColumn id="89" name="je86" dataDxfId="1010"/>
    <tableColumn id="90" name="je87" dataDxfId="1011"/>
    <tableColumn id="91" name="je88" dataDxfId="1012"/>
    <tableColumn id="92" name="je89" dataDxfId="1013"/>
    <tableColumn id="93" name="je90" dataDxfId="1014"/>
    <tableColumn id="94" name="je91" dataDxfId="1015"/>
    <tableColumn id="95" name="je92" dataDxfId="1016"/>
    <tableColumn id="96" name="je93" dataDxfId="1017"/>
    <tableColumn id="97" name="je94" dataDxfId="1018"/>
    <tableColumn id="98" name="je95" dataDxfId="1019"/>
    <tableColumn id="99" name="je96" dataDxfId="1020"/>
    <tableColumn id="100" name="je97" dataDxfId="1021"/>
    <tableColumn id="101" name="je98" dataDxfId="1022"/>
    <tableColumn id="102" name="je99" dataDxfId="1023"/>
    <tableColumn id="103" name="je100" dataDxfId="1024"/>
    <tableColumn id="104" name="je101" dataDxfId="1025"/>
    <tableColumn id="105" name="je102" dataDxfId="1026"/>
    <tableColumn id="106" name="je103" dataDxfId="1027"/>
    <tableColumn id="107" name="je104" dataDxfId="1028"/>
    <tableColumn id="108" name="je105" dataDxfId="1029"/>
    <tableColumn id="109" name="je106" dataDxfId="1030"/>
    <tableColumn id="110" name="je107" dataDxfId="1031"/>
    <tableColumn id="111" name="je108" dataDxfId="1032"/>
    <tableColumn id="112" name="je109" dataDxfId="1033"/>
    <tableColumn id="113" name="je110" dataDxfId="1034"/>
  </tableColumns>
  <tableStyleInfo showFirstColumn="0" showLastColumn="0" showRowStripes="1" showColumnStripes="0"/>
</table>
</file>

<file path=xl/tables/table15.xml><?xml version="1.0" encoding="utf-8"?>
<table xmlns="http://schemas.openxmlformats.org/spreadsheetml/2006/main" id="15" name="Table11" displayName="Table11" ref="A7:DJ7" headerRowCount="0">
  <tableColumns count="114">
    <tableColumn id="114" name="ele_code" dataDxfId="1035"/>
    <tableColumn id="1" name="ele_code2" dataDxfId="1036"/>
    <tableColumn id="2" name="ele_code3" dataDxfId="1037"/>
    <tableColumn id="3" name="ele_name" dataDxfId="1038"/>
    <tableColumn id="4" name="je1" dataDxfId="1039"/>
    <tableColumn id="5" name="je2" dataDxfId="1040"/>
    <tableColumn id="6" name="je3" dataDxfId="1041"/>
    <tableColumn id="7" name="je4" dataDxfId="1042"/>
    <tableColumn id="8" name="je5" dataDxfId="1043"/>
    <tableColumn id="9" name="je6" dataDxfId="1044"/>
    <tableColumn id="10" name="je7" dataDxfId="1045"/>
    <tableColumn id="11" name="je8" dataDxfId="1046"/>
    <tableColumn id="12" name="je9" dataDxfId="1047"/>
    <tableColumn id="13" name="je10" dataDxfId="1048"/>
    <tableColumn id="14" name="je11" dataDxfId="1049"/>
    <tableColumn id="15" name="je12" dataDxfId="1050"/>
    <tableColumn id="16" name="je13" dataDxfId="1051"/>
    <tableColumn id="17" name="je14" dataDxfId="1052"/>
    <tableColumn id="18" name="je15" dataDxfId="1053"/>
    <tableColumn id="19" name="je16" dataDxfId="1054"/>
    <tableColumn id="20" name="je17" dataDxfId="1055"/>
    <tableColumn id="21" name="je18" dataDxfId="1056"/>
    <tableColumn id="22" name="je19" dataDxfId="1057"/>
    <tableColumn id="23" name="je20" dataDxfId="1058"/>
    <tableColumn id="24" name="je21" dataDxfId="1059"/>
    <tableColumn id="25" name="je22" dataDxfId="1060"/>
    <tableColumn id="26" name="je23" dataDxfId="1061"/>
    <tableColumn id="27" name="je24" dataDxfId="1062"/>
    <tableColumn id="28" name="je25" dataDxfId="1063"/>
    <tableColumn id="29" name="je26" dataDxfId="1064"/>
    <tableColumn id="30" name="je27" dataDxfId="1065"/>
    <tableColumn id="31" name="je28" dataDxfId="1066"/>
    <tableColumn id="32" name="je29" dataDxfId="1067"/>
    <tableColumn id="33" name="je30" dataDxfId="1068"/>
    <tableColumn id="34" name="je31" dataDxfId="1069"/>
    <tableColumn id="35" name="je32" dataDxfId="1070"/>
    <tableColumn id="36" name="je33" dataDxfId="1071"/>
    <tableColumn id="37" name="je34" dataDxfId="1072"/>
    <tableColumn id="38" name="je35" dataDxfId="1073"/>
    <tableColumn id="39" name="je36" dataDxfId="1074"/>
    <tableColumn id="40" name="je37" dataDxfId="1075"/>
    <tableColumn id="41" name="je38" dataDxfId="1076"/>
    <tableColumn id="42" name="je39" dataDxfId="1077"/>
    <tableColumn id="43" name="je40" dataDxfId="1078"/>
    <tableColumn id="44" name="je41" dataDxfId="1079"/>
    <tableColumn id="45" name="je42" dataDxfId="1080"/>
    <tableColumn id="46" name="je43" dataDxfId="1081"/>
    <tableColumn id="47" name="je44" dataDxfId="1082"/>
    <tableColumn id="48" name="je45" dataDxfId="1083"/>
    <tableColumn id="49" name="je46" dataDxfId="1084"/>
    <tableColumn id="50" name="je47" dataDxfId="1085"/>
    <tableColumn id="51" name="je48" dataDxfId="1086"/>
    <tableColumn id="52" name="je49" dataDxfId="1087"/>
    <tableColumn id="53" name="je50" dataDxfId="1088"/>
    <tableColumn id="54" name="je51" dataDxfId="1089"/>
    <tableColumn id="55" name="je52" dataDxfId="1090"/>
    <tableColumn id="56" name="je53" dataDxfId="1091"/>
    <tableColumn id="57" name="je54" dataDxfId="1092"/>
    <tableColumn id="58" name="je55" dataDxfId="1093"/>
    <tableColumn id="59" name="je56" dataDxfId="1094"/>
    <tableColumn id="60" name="je57" dataDxfId="1095"/>
    <tableColumn id="61" name="je58" dataDxfId="1096"/>
    <tableColumn id="62" name="je59" dataDxfId="1097"/>
    <tableColumn id="63" name="je60" dataDxfId="1098"/>
    <tableColumn id="64" name="je61" dataDxfId="1099"/>
    <tableColumn id="65" name="je62" dataDxfId="1100"/>
    <tableColumn id="66" name="je63" dataDxfId="1101"/>
    <tableColumn id="67" name="je64" dataDxfId="1102"/>
    <tableColumn id="68" name="je65" dataDxfId="1103"/>
    <tableColumn id="69" name="je66" dataDxfId="1104"/>
    <tableColumn id="70" name="je67" dataDxfId="1105"/>
    <tableColumn id="71" name="je68" dataDxfId="1106"/>
    <tableColumn id="72" name="je69" dataDxfId="1107"/>
    <tableColumn id="73" name="je70" dataDxfId="1108"/>
    <tableColumn id="74" name="je71" dataDxfId="1109"/>
    <tableColumn id="75" name="je72" dataDxfId="1110"/>
    <tableColumn id="76" name="je73" dataDxfId="1111"/>
    <tableColumn id="77" name="je74" dataDxfId="1112"/>
    <tableColumn id="78" name="je75" dataDxfId="1113"/>
    <tableColumn id="79" name="je76" dataDxfId="1114"/>
    <tableColumn id="80" name="je77" dataDxfId="1115"/>
    <tableColumn id="81" name="je78" dataDxfId="1116"/>
    <tableColumn id="82" name="je79" dataDxfId="1117"/>
    <tableColumn id="83" name="je80" dataDxfId="1118"/>
    <tableColumn id="84" name="je81" dataDxfId="1119"/>
    <tableColumn id="85" name="je82" dataDxfId="1120"/>
    <tableColumn id="86" name="je83" dataDxfId="1121"/>
    <tableColumn id="87" name="je84" dataDxfId="1122"/>
    <tableColumn id="88" name="je85" dataDxfId="1123"/>
    <tableColumn id="89" name="je86" dataDxfId="1124"/>
    <tableColumn id="90" name="je87" dataDxfId="1125"/>
    <tableColumn id="91" name="je88" dataDxfId="1126"/>
    <tableColumn id="92" name="je89" dataDxfId="1127"/>
    <tableColumn id="93" name="je90" dataDxfId="1128"/>
    <tableColumn id="94" name="je91" dataDxfId="1129"/>
    <tableColumn id="95" name="je92" dataDxfId="1130"/>
    <tableColumn id="96" name="je93" dataDxfId="1131"/>
    <tableColumn id="97" name="je94" dataDxfId="1132"/>
    <tableColumn id="98" name="je95" dataDxfId="1133"/>
    <tableColumn id="99" name="je96" dataDxfId="1134"/>
    <tableColumn id="100" name="je97" dataDxfId="1135"/>
    <tableColumn id="101" name="je98" dataDxfId="1136"/>
    <tableColumn id="102" name="je99" dataDxfId="1137"/>
    <tableColumn id="103" name="je100" dataDxfId="1138"/>
    <tableColumn id="104" name="je101" dataDxfId="1139"/>
    <tableColumn id="105" name="je102" dataDxfId="1140"/>
    <tableColumn id="106" name="je103" dataDxfId="1141"/>
    <tableColumn id="107" name="je104" dataDxfId="1142"/>
    <tableColumn id="108" name="je105" dataDxfId="1143"/>
    <tableColumn id="109" name="je106" dataDxfId="1144"/>
    <tableColumn id="110" name="je107" dataDxfId="1145"/>
    <tableColumn id="111" name="je108" dataDxfId="1146"/>
    <tableColumn id="112" name="je109" dataDxfId="1147"/>
    <tableColumn id="113" name="je110" dataDxfId="1148"/>
  </tableColumns>
  <tableStyleInfo showFirstColumn="0" showLastColumn="0" showRowStripes="1" showColumnStripes="0"/>
</table>
</file>

<file path=xl/tables/table16.xml><?xml version="1.0" encoding="utf-8"?>
<table xmlns="http://schemas.openxmlformats.org/spreadsheetml/2006/main" id="16" name="Table12" displayName="Table12" ref="A7:DP14" headerRowCount="0">
  <tableColumns count="120">
    <tableColumn id="120" name="ele_code" dataDxfId="1149"/>
    <tableColumn id="1" name="ele_code2" dataDxfId="1150"/>
    <tableColumn id="2" name="ele-code3" dataDxfId="1151"/>
    <tableColumn id="3" name="ele_name" dataDxfId="1152"/>
    <tableColumn id="4" name="sub_row_code2" dataDxfId="1153"/>
    <tableColumn id="5" name="sub_row_code3" dataDxfId="1154"/>
    <tableColumn id="6" name="sub_row_name4" dataDxfId="1155"/>
    <tableColumn id="7" name="sub_row_code4" dataDxfId="1156"/>
    <tableColumn id="8" name="c1" dataDxfId="1157"/>
    <tableColumn id="9" name="c2" dataDxfId="1158"/>
    <tableColumn id="10" name="je1" dataDxfId="1159"/>
    <tableColumn id="11" name="je2" dataDxfId="1160"/>
    <tableColumn id="12" name="je3" dataDxfId="1161"/>
    <tableColumn id="13" name="je4" dataDxfId="1162"/>
    <tableColumn id="14" name="je5" dataDxfId="1163"/>
    <tableColumn id="15" name="je6" dataDxfId="1164"/>
    <tableColumn id="16" name="je7" dataDxfId="1165"/>
    <tableColumn id="17" name="je8" dataDxfId="1166"/>
    <tableColumn id="18" name="je9" dataDxfId="1167"/>
    <tableColumn id="19" name="je10" dataDxfId="1168"/>
    <tableColumn id="20" name="je11" dataDxfId="1169"/>
    <tableColumn id="21" name="je12" dataDxfId="1170"/>
    <tableColumn id="22" name="je13" dataDxfId="1171"/>
    <tableColumn id="23" name="je14" dataDxfId="1172"/>
    <tableColumn id="24" name="je15" dataDxfId="1173"/>
    <tableColumn id="25" name="je16" dataDxfId="1174"/>
    <tableColumn id="26" name="je17" dataDxfId="1175"/>
    <tableColumn id="27" name="je18" dataDxfId="1176"/>
    <tableColumn id="28" name="je19" dataDxfId="1177"/>
    <tableColumn id="29" name="je20" dataDxfId="1178"/>
    <tableColumn id="30" name="je21" dataDxfId="1179"/>
    <tableColumn id="31" name="je22" dataDxfId="1180"/>
    <tableColumn id="32" name="je23" dataDxfId="1181"/>
    <tableColumn id="33" name="je24" dataDxfId="1182"/>
    <tableColumn id="34" name="je25" dataDxfId="1183"/>
    <tableColumn id="35" name="je26" dataDxfId="1184"/>
    <tableColumn id="36" name="je27" dataDxfId="1185"/>
    <tableColumn id="37" name="je28" dataDxfId="1186"/>
    <tableColumn id="38" name="je29" dataDxfId="1187"/>
    <tableColumn id="39" name="je30" dataDxfId="1188"/>
    <tableColumn id="40" name="je31" dataDxfId="1189"/>
    <tableColumn id="41" name="je32" dataDxfId="1190"/>
    <tableColumn id="42" name="je33" dataDxfId="1191"/>
    <tableColumn id="43" name="je34" dataDxfId="1192"/>
    <tableColumn id="44" name="je35" dataDxfId="1193"/>
    <tableColumn id="45" name="je36" dataDxfId="1194"/>
    <tableColumn id="46" name="je37" dataDxfId="1195"/>
    <tableColumn id="47" name="je38" dataDxfId="1196"/>
    <tableColumn id="48" name="je39" dataDxfId="1197"/>
    <tableColumn id="49" name="je40" dataDxfId="1198"/>
    <tableColumn id="50" name="je41" dataDxfId="1199"/>
    <tableColumn id="51" name="je42" dataDxfId="1200"/>
    <tableColumn id="52" name="je43" dataDxfId="1201"/>
    <tableColumn id="53" name="je44" dataDxfId="1202"/>
    <tableColumn id="54" name="je45" dataDxfId="1203"/>
    <tableColumn id="55" name="je46" dataDxfId="1204"/>
    <tableColumn id="56" name="je47" dataDxfId="1205"/>
    <tableColumn id="57" name="je48" dataDxfId="1206"/>
    <tableColumn id="58" name="je49" dataDxfId="1207"/>
    <tableColumn id="59" name="je50" dataDxfId="1208"/>
    <tableColumn id="60" name="je51" dataDxfId="1209"/>
    <tableColumn id="61" name="je52" dataDxfId="1210"/>
    <tableColumn id="62" name="je53" dataDxfId="1211"/>
    <tableColumn id="63" name="je54" dataDxfId="1212"/>
    <tableColumn id="64" name="je55" dataDxfId="1213"/>
    <tableColumn id="65" name="je56" dataDxfId="1214"/>
    <tableColumn id="66" name="je57" dataDxfId="1215"/>
    <tableColumn id="67" name="je58" dataDxfId="1216"/>
    <tableColumn id="68" name="je59" dataDxfId="1217"/>
    <tableColumn id="69" name="je60" dataDxfId="1218"/>
    <tableColumn id="70" name="je61" dataDxfId="1219"/>
    <tableColumn id="71" name="je62" dataDxfId="1220"/>
    <tableColumn id="72" name="je63" dataDxfId="1221"/>
    <tableColumn id="73" name="je64" dataDxfId="1222"/>
    <tableColumn id="74" name="je65" dataDxfId="1223"/>
    <tableColumn id="75" name="je66" dataDxfId="1224"/>
    <tableColumn id="76" name="je67" dataDxfId="1225"/>
    <tableColumn id="77" name="je68" dataDxfId="1226"/>
    <tableColumn id="78" name="je69" dataDxfId="1227"/>
    <tableColumn id="79" name="je70" dataDxfId="1228"/>
    <tableColumn id="80" name="je71" dataDxfId="1229"/>
    <tableColumn id="81" name="je72" dataDxfId="1230"/>
    <tableColumn id="82" name="je73" dataDxfId="1231"/>
    <tableColumn id="83" name="je74" dataDxfId="1232"/>
    <tableColumn id="84" name="je75" dataDxfId="1233"/>
    <tableColumn id="85" name="je76" dataDxfId="1234"/>
    <tableColumn id="86" name="je77" dataDxfId="1235"/>
    <tableColumn id="87" name="je78" dataDxfId="1236"/>
    <tableColumn id="88" name="je79" dataDxfId="1237"/>
    <tableColumn id="89" name="je80" dataDxfId="1238"/>
    <tableColumn id="90" name="je81" dataDxfId="1239"/>
    <tableColumn id="91" name="je82" dataDxfId="1240"/>
    <tableColumn id="92" name="je83" dataDxfId="1241"/>
    <tableColumn id="93" name="je84" dataDxfId="1242"/>
    <tableColumn id="94" name="je85" dataDxfId="1243"/>
    <tableColumn id="95" name="je86" dataDxfId="1244"/>
    <tableColumn id="96" name="je87" dataDxfId="1245"/>
    <tableColumn id="97" name="je88" dataDxfId="1246"/>
    <tableColumn id="98" name="je89" dataDxfId="1247"/>
    <tableColumn id="99" name="je90" dataDxfId="1248"/>
    <tableColumn id="100" name="je91" dataDxfId="1249"/>
    <tableColumn id="101" name="je92" dataDxfId="1250"/>
    <tableColumn id="102" name="je93" dataDxfId="1251"/>
    <tableColumn id="103" name="je94" dataDxfId="1252"/>
    <tableColumn id="104" name="je95" dataDxfId="1253"/>
    <tableColumn id="105" name="je96" dataDxfId="1254"/>
    <tableColumn id="106" name="je97" dataDxfId="1255"/>
    <tableColumn id="107" name="je98" dataDxfId="1256"/>
    <tableColumn id="108" name="je99" dataDxfId="1257"/>
    <tableColumn id="109" name="je100" dataDxfId="1258"/>
    <tableColumn id="110" name="je101" dataDxfId="1259"/>
    <tableColumn id="111" name="je102" dataDxfId="1260"/>
    <tableColumn id="112" name="je103" dataDxfId="1261"/>
    <tableColumn id="113" name="je104" dataDxfId="1262"/>
    <tableColumn id="114" name="je105" dataDxfId="1263"/>
    <tableColumn id="115" name="je106" dataDxfId="1264"/>
    <tableColumn id="116" name="je107" dataDxfId="1265"/>
    <tableColumn id="117" name="je108" dataDxfId="1266"/>
    <tableColumn id="118" name="je109" dataDxfId="1267"/>
    <tableColumn id="119" name="je110" dataDxfId="1268"/>
  </tableColumns>
  <tableStyleInfo showFirstColumn="0" showLastColumn="0" showRowStripes="1" showColumnStripes="0"/>
</table>
</file>

<file path=xl/tables/table17.xml><?xml version="1.0" encoding="utf-8"?>
<table xmlns="http://schemas.openxmlformats.org/spreadsheetml/2006/main" id="17" name="Table13" displayName="Table13" ref="A8:Z8" headerRowCount="0">
  <tableColumns count="26">
    <tableColumn id="26" name="ele_code" dataDxfId="1269"/>
    <tableColumn id="1" name="ele_code2" dataDxfId="1270"/>
    <tableColumn id="2" name="ele_code3" dataDxfId="1271"/>
    <tableColumn id="3" name="ele_name" dataDxfId="1272"/>
    <tableColumn id="4" name="Column4" dataDxfId="1273"/>
    <tableColumn id="5" name="je1" dataDxfId="1274"/>
    <tableColumn id="6" name="je20" dataDxfId="1275"/>
    <tableColumn id="7" name="je21" dataDxfId="1276"/>
    <tableColumn id="8" name="je2" dataDxfId="1277"/>
    <tableColumn id="9" name="je3" dataDxfId="1278"/>
    <tableColumn id="10" name="je4" dataDxfId="1279"/>
    <tableColumn id="11" name="je5" dataDxfId="1280"/>
    <tableColumn id="12" name="je6" dataDxfId="1281"/>
    <tableColumn id="13" name="je7" dataDxfId="1282"/>
    <tableColumn id="14" name="je8" dataDxfId="1283"/>
    <tableColumn id="15" name="je9" dataDxfId="1284"/>
    <tableColumn id="16" name="je10" dataDxfId="1285"/>
    <tableColumn id="17" name="je11" dataDxfId="1286"/>
    <tableColumn id="18" name="je12" dataDxfId="1287"/>
    <tableColumn id="19" name="je13" dataDxfId="1288"/>
    <tableColumn id="20" name="je14" dataDxfId="1289"/>
    <tableColumn id="21" name="je15" dataDxfId="1290"/>
    <tableColumn id="22" name="je16" dataDxfId="1291"/>
    <tableColumn id="23" name="je17" dataDxfId="1292"/>
    <tableColumn id="24" name="je18" dataDxfId="1293"/>
    <tableColumn id="25" name="je19" dataDxfId="1294"/>
  </tableColumns>
  <tableStyleInfo showFirstColumn="0" showLastColumn="0" showRowStripes="1" showColumnStripes="0"/>
</table>
</file>

<file path=xl/tables/table18.xml><?xml version="1.0" encoding="utf-8"?>
<table xmlns="http://schemas.openxmlformats.org/spreadsheetml/2006/main" id="18" name="Table181213" displayName="Table181213" ref="A7:DK7" headerRowCount="0">
  <tableColumns count="115">
    <tableColumn id="115" name="ele_code" dataDxfId="1295"/>
    <tableColumn id="1" name="ele_code2" dataDxfId="1296"/>
    <tableColumn id="2" name="ele_code3" dataDxfId="1297"/>
    <tableColumn id="3" name="ele_name" dataDxfId="1298"/>
    <tableColumn id="4" name="Column4" dataDxfId="1299"/>
    <tableColumn id="5" name="je1" dataDxfId="1300"/>
    <tableColumn id="6" name="je2" dataDxfId="1301"/>
    <tableColumn id="7" name="je3" dataDxfId="1302"/>
    <tableColumn id="8" name="je4" dataDxfId="1303"/>
    <tableColumn id="9" name="je5" dataDxfId="1304"/>
    <tableColumn id="10" name="je6" dataDxfId="1305"/>
    <tableColumn id="11" name="je7" dataDxfId="1306"/>
    <tableColumn id="12" name="je8" dataDxfId="1307"/>
    <tableColumn id="13" name="je9" dataDxfId="1308"/>
    <tableColumn id="14" name="je10" dataDxfId="1309"/>
    <tableColumn id="15" name="je11" dataDxfId="1310"/>
    <tableColumn id="16" name="je12" dataDxfId="1311"/>
    <tableColumn id="17" name="je13" dataDxfId="1312"/>
    <tableColumn id="18" name="je14" dataDxfId="1313"/>
    <tableColumn id="19" name="je15" dataDxfId="1314"/>
    <tableColumn id="20" name="je16" dataDxfId="1315"/>
    <tableColumn id="21" name="je17" dataDxfId="1316"/>
    <tableColumn id="22" name="je18" dataDxfId="1317"/>
    <tableColumn id="23" name="je19" dataDxfId="1318"/>
    <tableColumn id="24" name="je20" dataDxfId="1319"/>
    <tableColumn id="25" name="je21" dataDxfId="1320"/>
    <tableColumn id="26" name="je22" dataDxfId="1321"/>
    <tableColumn id="27" name="je23" dataDxfId="1322"/>
    <tableColumn id="28" name="je24" dataDxfId="1323"/>
    <tableColumn id="29" name="je25" dataDxfId="1324"/>
    <tableColumn id="30" name="je26" dataDxfId="1325"/>
    <tableColumn id="31" name="je27" dataDxfId="1326"/>
    <tableColumn id="32" name="je28" dataDxfId="1327"/>
    <tableColumn id="33" name="je29" dataDxfId="1328"/>
    <tableColumn id="34" name="je30" dataDxfId="1329"/>
    <tableColumn id="35" name="je31" dataDxfId="1330"/>
    <tableColumn id="36" name="je32" dataDxfId="1331"/>
    <tableColumn id="37" name="je33" dataDxfId="1332"/>
    <tableColumn id="38" name="je34" dataDxfId="1333"/>
    <tableColumn id="39" name="je35" dataDxfId="1334"/>
    <tableColumn id="40" name="je36" dataDxfId="1335"/>
    <tableColumn id="41" name="je37" dataDxfId="1336"/>
    <tableColumn id="42" name="je38" dataDxfId="1337"/>
    <tableColumn id="43" name="je39" dataDxfId="1338"/>
    <tableColumn id="44" name="je40" dataDxfId="1339"/>
    <tableColumn id="45" name="je41" dataDxfId="1340"/>
    <tableColumn id="46" name="je42" dataDxfId="1341"/>
    <tableColumn id="47" name="je43" dataDxfId="1342"/>
    <tableColumn id="48" name="je44" dataDxfId="1343"/>
    <tableColumn id="49" name="je45" dataDxfId="1344"/>
    <tableColumn id="50" name="je46" dataDxfId="1345"/>
    <tableColumn id="51" name="je47" dataDxfId="1346"/>
    <tableColumn id="52" name="je48" dataDxfId="1347"/>
    <tableColumn id="53" name="je49" dataDxfId="1348"/>
    <tableColumn id="54" name="je50" dataDxfId="1349"/>
    <tableColumn id="55" name="je51" dataDxfId="1350"/>
    <tableColumn id="56" name="je52" dataDxfId="1351"/>
    <tableColumn id="57" name="je53" dataDxfId="1352"/>
    <tableColumn id="58" name="je54" dataDxfId="1353"/>
    <tableColumn id="59" name="je55" dataDxfId="1354"/>
    <tableColumn id="60" name="je56" dataDxfId="1355"/>
    <tableColumn id="61" name="je57" dataDxfId="1356"/>
    <tableColumn id="62" name="je58" dataDxfId="1357"/>
    <tableColumn id="63" name="je59" dataDxfId="1358"/>
    <tableColumn id="64" name="je60" dataDxfId="1359"/>
    <tableColumn id="65" name="je61" dataDxfId="1360"/>
    <tableColumn id="66" name="je62" dataDxfId="1361"/>
    <tableColumn id="67" name="je63" dataDxfId="1362"/>
    <tableColumn id="68" name="je64" dataDxfId="1363"/>
    <tableColumn id="69" name="je65" dataDxfId="1364"/>
    <tableColumn id="70" name="je66" dataDxfId="1365"/>
    <tableColumn id="71" name="je67" dataDxfId="1366"/>
    <tableColumn id="72" name="je68" dataDxfId="1367"/>
    <tableColumn id="73" name="je69" dataDxfId="1368"/>
    <tableColumn id="74" name="je70" dataDxfId="1369"/>
    <tableColumn id="75" name="je71" dataDxfId="1370"/>
    <tableColumn id="76" name="je72" dataDxfId="1371"/>
    <tableColumn id="77" name="je73" dataDxfId="1372"/>
    <tableColumn id="78" name="je74" dataDxfId="1373"/>
    <tableColumn id="79" name="je75" dataDxfId="1374"/>
    <tableColumn id="80" name="je76" dataDxfId="1375"/>
    <tableColumn id="81" name="je77" dataDxfId="1376"/>
    <tableColumn id="82" name="je78" dataDxfId="1377"/>
    <tableColumn id="83" name="je79" dataDxfId="1378"/>
    <tableColumn id="84" name="je80" dataDxfId="1379"/>
    <tableColumn id="85" name="je81" dataDxfId="1380"/>
    <tableColumn id="86" name="je82" dataDxfId="1381"/>
    <tableColumn id="87" name="je83" dataDxfId="1382"/>
    <tableColumn id="88" name="je84" dataDxfId="1383"/>
    <tableColumn id="89" name="je85" dataDxfId="1384"/>
    <tableColumn id="90" name="je86" dataDxfId="1385"/>
    <tableColumn id="91" name="je87" dataDxfId="1386"/>
    <tableColumn id="92" name="je88" dataDxfId="1387"/>
    <tableColumn id="93" name="je89" dataDxfId="1388"/>
    <tableColumn id="94" name="je90" dataDxfId="1389"/>
    <tableColumn id="95" name="je91" dataDxfId="1390"/>
    <tableColumn id="96" name="je92" dataDxfId="1391"/>
    <tableColumn id="97" name="je93" dataDxfId="1392"/>
    <tableColumn id="98" name="je94" dataDxfId="1393"/>
    <tableColumn id="99" name="je95" dataDxfId="1394"/>
    <tableColumn id="100" name="je96" dataDxfId="1395"/>
    <tableColumn id="101" name="je97" dataDxfId="1396"/>
    <tableColumn id="102" name="je98" dataDxfId="1397"/>
    <tableColumn id="103" name="je99" dataDxfId="1398"/>
    <tableColumn id="104" name="je100" dataDxfId="1399"/>
    <tableColumn id="105" name="je101" dataDxfId="1400"/>
    <tableColumn id="106" name="je102" dataDxfId="1401"/>
    <tableColumn id="107" name="je103" dataDxfId="1402"/>
    <tableColumn id="108" name="je104" dataDxfId="1403"/>
    <tableColumn id="109" name="je105" dataDxfId="1404"/>
    <tableColumn id="110" name="je106" dataDxfId="1405"/>
    <tableColumn id="111" name="je107" dataDxfId="1406"/>
    <tableColumn id="112" name="je108" dataDxfId="1407"/>
    <tableColumn id="113" name="je109" dataDxfId="1408"/>
    <tableColumn id="114" name="je110" dataDxfId="1409"/>
  </tableColumns>
  <tableStyleInfo showFirstColumn="0" showLastColumn="0" showRowStripes="1" showColumnStripes="0"/>
</table>
</file>

<file path=xl/tables/table19.xml><?xml version="1.0" encoding="utf-8"?>
<table xmlns="http://schemas.openxmlformats.org/spreadsheetml/2006/main" id="19" name="Table181216" displayName="Table181216" ref="A9:AG13" headerRowCount="0">
  <tableColumns count="33">
    <tableColumn id="114" name="ele_code" dataDxfId="1410"/>
    <tableColumn id="1" name="ele_code2" dataDxfId="1411"/>
    <tableColumn id="2" name="ele_code3" dataDxfId="1412"/>
    <tableColumn id="3" name="ele_name" dataDxfId="1413"/>
    <tableColumn id="4" name="je1" dataDxfId="1414"/>
    <tableColumn id="5" name="je2" dataDxfId="1415"/>
    <tableColumn id="6" name="je3" dataDxfId="1416"/>
    <tableColumn id="7" name="je4" dataDxfId="1417"/>
    <tableColumn id="8" name="je5" dataDxfId="1418"/>
    <tableColumn id="9" name="je6" dataDxfId="1419"/>
    <tableColumn id="10" name="je7" dataDxfId="1420"/>
    <tableColumn id="11" name="je8" dataDxfId="1421"/>
    <tableColumn id="12" name="je9" dataDxfId="1422"/>
    <tableColumn id="13" name="je10" dataDxfId="1423"/>
    <tableColumn id="14" name="je11" dataDxfId="1424"/>
    <tableColumn id="15" name="je12" dataDxfId="1425"/>
    <tableColumn id="16" name="je13" dataDxfId="1426"/>
    <tableColumn id="17" name="je14" dataDxfId="1427"/>
    <tableColumn id="18" name="je15" dataDxfId="1428"/>
    <tableColumn id="19" name="je16" dataDxfId="1429"/>
    <tableColumn id="20" name="je17" dataDxfId="1430"/>
    <tableColumn id="21" name="je18" dataDxfId="1431"/>
    <tableColumn id="22" name="je19" dataDxfId="1432"/>
    <tableColumn id="23" name="je20" dataDxfId="1433"/>
    <tableColumn id="24" name="je21" dataDxfId="1434"/>
    <tableColumn id="25" name="je22" dataDxfId="1435"/>
    <tableColumn id="26" name="je23" dataDxfId="1436"/>
    <tableColumn id="27" name="je24" dataDxfId="1437"/>
    <tableColumn id="28" name="je25" dataDxfId="1438"/>
    <tableColumn id="29" name="je26" dataDxfId="1439"/>
    <tableColumn id="30" name="je27" dataDxfId="1440"/>
    <tableColumn id="31" name="je28" dataDxfId="1441"/>
    <tableColumn id="32" name="je29" dataDxfId="1442"/>
  </tableColumns>
  <tableStyleInfo showFirstColumn="0" showLastColumn="0" showRowStripes="1" showColumnStripes="0"/>
</table>
</file>

<file path=xl/tables/table2.xml><?xml version="1.0" encoding="utf-8"?>
<table xmlns="http://schemas.openxmlformats.org/spreadsheetml/2006/main" id="2" name="Table1812141" displayName="Table1812141" ref="A7:L45" headerRowCount="0">
  <tableColumns count="12">
    <tableColumn id="12" name="ele_code" dataDxfId="24"/>
    <tableColumn id="1" name="ele_code2" dataDxfId="25"/>
    <tableColumn id="2" name="ele_code3" dataDxfId="26"/>
    <tableColumn id="3" name="ele_name" dataDxfId="27"/>
    <tableColumn id="4" name="je1" dataDxfId="28"/>
    <tableColumn id="5" name="je2" dataDxfId="29"/>
    <tableColumn id="6" name="je3" dataDxfId="30"/>
    <tableColumn id="7" name="je4" dataDxfId="31"/>
    <tableColumn id="8" name="je5" dataDxfId="32"/>
    <tableColumn id="9" name="je6" dataDxfId="33"/>
    <tableColumn id="10" name="je7" dataDxfId="34"/>
    <tableColumn id="11" name="je8" dataDxfId="35"/>
  </tableColumns>
  <tableStyleInfo showFirstColumn="0" showLastColumn="0" showRowStripes="1" showColumnStripes="0"/>
</table>
</file>

<file path=xl/tables/table20.xml><?xml version="1.0" encoding="utf-8"?>
<table xmlns="http://schemas.openxmlformats.org/spreadsheetml/2006/main" id="20" name="Table181217" displayName="Table181217" ref="A8:L20" headerRowCount="0">
  <tableColumns count="12">
    <tableColumn id="12" name="ele_code" dataDxfId="1443"/>
    <tableColumn id="1" name="ele_code1" dataDxfId="1444"/>
    <tableColumn id="2" name="ele_code2" dataDxfId="1445"/>
    <tableColumn id="3" name="ele_code3" dataDxfId="1446"/>
    <tableColumn id="4" name="ele_name" dataDxfId="1447"/>
    <tableColumn id="5" name="je1" dataDxfId="1448"/>
    <tableColumn id="6" name="je2" dataDxfId="1449"/>
    <tableColumn id="7" name="je3" dataDxfId="1450"/>
    <tableColumn id="8" name="je4" dataDxfId="1451"/>
    <tableColumn id="9" name="je5" dataDxfId="1452"/>
    <tableColumn id="10" name="je6" dataDxfId="1453"/>
    <tableColumn id="11" name="je7" dataDxfId="1454"/>
  </tableColumns>
  <tableStyleInfo showFirstColumn="0" showLastColumn="0" showRowStripes="1" showColumnStripes="0"/>
</table>
</file>

<file path=xl/tables/table21.xml><?xml version="1.0" encoding="utf-8"?>
<table xmlns="http://schemas.openxmlformats.org/spreadsheetml/2006/main" id="21" name="Table181215" displayName="Table181215" ref="A8:U44" headerRowCount="0">
  <tableColumns count="21">
    <tableColumn id="21" name="ele_code" dataDxfId="1455"/>
    <tableColumn id="1" name="ele_code2" dataDxfId="1456"/>
    <tableColumn id="2" name="ele_code3" dataDxfId="1457"/>
    <tableColumn id="3" name="ele_name" dataDxfId="1458"/>
    <tableColumn id="4" name="sub_row_code2" dataDxfId="1459"/>
    <tableColumn id="5" name="sub_row_code3" dataDxfId="1460"/>
    <tableColumn id="6" name="sub_row_name4" dataDxfId="1461"/>
    <tableColumn id="7" name="sub_row_code4" dataDxfId="1462"/>
    <tableColumn id="8" name="c2" dataDxfId="1463"/>
    <tableColumn id="9" name="je1" dataDxfId="1464"/>
    <tableColumn id="10" name="je2" dataDxfId="1465"/>
    <tableColumn id="11" name="je3" dataDxfId="1466"/>
    <tableColumn id="12" name="je4" dataDxfId="1467"/>
    <tableColumn id="13" name="je5" dataDxfId="1468"/>
    <tableColumn id="14" name="je6" dataDxfId="1469"/>
    <tableColumn id="15" name="je7" dataDxfId="1470"/>
    <tableColumn id="16" name="je8" dataDxfId="1471"/>
    <tableColumn id="17" name="je9" dataDxfId="1472"/>
    <tableColumn id="18" name="je10" dataDxfId="1473"/>
    <tableColumn id="19" name="je11" dataDxfId="1474"/>
    <tableColumn id="20" name="je12" dataDxfId="1475"/>
  </tableColumns>
  <tableStyleInfo showFirstColumn="0" showLastColumn="0" showRowStripes="1" showColumnStripes="0"/>
</table>
</file>

<file path=xl/tables/table22.xml><?xml version="1.0" encoding="utf-8"?>
<table xmlns="http://schemas.openxmlformats.org/spreadsheetml/2006/main" id="22" name="Table181218" displayName="Table181218" ref="A9:AS9" headerRowCount="0">
  <tableColumns count="45">
    <tableColumn id="114" name="ele_code" dataDxfId="1476"/>
    <tableColumn id="1" name="ele_code2" dataDxfId="1477"/>
    <tableColumn id="2" name="ele_code3" dataDxfId="1478"/>
    <tableColumn id="3" name="ele_name" dataDxfId="1479"/>
    <tableColumn id="4" name="je1" dataDxfId="1480"/>
    <tableColumn id="5" name="je2" dataDxfId="1481"/>
    <tableColumn id="6" name="je3" dataDxfId="1482"/>
    <tableColumn id="7" name="je4" dataDxfId="1483"/>
    <tableColumn id="8" name="je5" dataDxfId="1484"/>
    <tableColumn id="9" name="je6" dataDxfId="1485"/>
    <tableColumn id="10" name="je7" dataDxfId="1486"/>
    <tableColumn id="11" name="je8" dataDxfId="1487"/>
    <tableColumn id="12" name="je9" dataDxfId="1488"/>
    <tableColumn id="13" name="je10" dataDxfId="1489"/>
    <tableColumn id="14" name="je11" dataDxfId="1490"/>
    <tableColumn id="15" name="je12" dataDxfId="1491"/>
    <tableColumn id="16" name="je13" dataDxfId="1492"/>
    <tableColumn id="17" name="je14" dataDxfId="1493"/>
    <tableColumn id="18" name="je15" dataDxfId="1494"/>
    <tableColumn id="19" name="je16" dataDxfId="1495"/>
    <tableColumn id="20" name="je17" dataDxfId="1496"/>
    <tableColumn id="21" name="je18" dataDxfId="1497"/>
    <tableColumn id="22" name="je19" dataDxfId="1498"/>
    <tableColumn id="23" name="je20" dataDxfId="1499"/>
    <tableColumn id="24" name="je21" dataDxfId="1500"/>
    <tableColumn id="25" name="je22" dataDxfId="1501"/>
    <tableColumn id="26" name="je23" dataDxfId="1502"/>
    <tableColumn id="27" name="je24" dataDxfId="1503"/>
    <tableColumn id="28" name="je25" dataDxfId="1504"/>
    <tableColumn id="29" name="je26" dataDxfId="1505"/>
    <tableColumn id="30" name="je27" dataDxfId="1506"/>
    <tableColumn id="31" name="je28" dataDxfId="1507"/>
    <tableColumn id="32" name="je29" dataDxfId="1508"/>
    <tableColumn id="33" name="je30" dataDxfId="1509"/>
    <tableColumn id="34" name="je31" dataDxfId="1510"/>
    <tableColumn id="35" name="je32" dataDxfId="1511"/>
    <tableColumn id="36" name="je33" dataDxfId="1512"/>
    <tableColumn id="37" name="je34" dataDxfId="1513"/>
    <tableColumn id="38" name="je35" dataDxfId="1514"/>
    <tableColumn id="39" name="je36" dataDxfId="1515"/>
    <tableColumn id="40" name="je37" dataDxfId="1516"/>
    <tableColumn id="41" name="je38" dataDxfId="1517"/>
    <tableColumn id="42" name="je39" dataDxfId="1518"/>
    <tableColumn id="43" name="je40" dataDxfId="1519"/>
    <tableColumn id="44" name="c1" dataDxfId="1520"/>
  </tableColumns>
  <tableStyleInfo showFirstColumn="0" showLastColumn="0" showRowStripes="1" showColumnStripes="0"/>
</table>
</file>

<file path=xl/tables/table23.xml><?xml version="1.0" encoding="utf-8"?>
<table xmlns="http://schemas.openxmlformats.org/spreadsheetml/2006/main" id="23" name="Table1812142" displayName="Table1812142" ref="A7:O45" headerRowCount="0">
  <tableColumns count="15">
    <tableColumn id="15" name="ele_code" dataDxfId="1521"/>
    <tableColumn id="1" name="ele_code2" dataDxfId="1522"/>
    <tableColumn id="2" name="ele_code3" dataDxfId="1523"/>
    <tableColumn id="3" name="ele_name" dataDxfId="1524"/>
    <tableColumn id="4" name="je1" dataDxfId="1525"/>
    <tableColumn id="5" name="je2" dataDxfId="1526"/>
    <tableColumn id="6" name="je3" dataDxfId="1527"/>
    <tableColumn id="7" name="je4" dataDxfId="1528"/>
    <tableColumn id="8" name="je5" dataDxfId="1529"/>
    <tableColumn id="9" name="je6" dataDxfId="1530"/>
    <tableColumn id="10" name="je7" dataDxfId="1531"/>
    <tableColumn id="11" name="je8" dataDxfId="1532"/>
    <tableColumn id="12" name="je9" dataDxfId="1533"/>
    <tableColumn id="13" name="je10" dataDxfId="1534"/>
    <tableColumn id="14" name="je11" dataDxfId="1535"/>
  </tableColumns>
  <tableStyleInfo showFirstColumn="0" showLastColumn="0" showRowStripes="1" showColumnStripes="0"/>
</table>
</file>

<file path=xl/tables/table3.xml><?xml version="1.0" encoding="utf-8"?>
<table xmlns="http://schemas.openxmlformats.org/spreadsheetml/2006/main" id="3" name="Table181214" displayName="Table181214" ref="A7:J45" headerRowCount="0">
  <tableColumns count="10">
    <tableColumn id="10" name="ele_code" dataDxfId="36"/>
    <tableColumn id="1" name="ele_code2" dataDxfId="37"/>
    <tableColumn id="2" name="ele_code3" dataDxfId="38"/>
    <tableColumn id="3" name="ele_name" dataDxfId="39"/>
    <tableColumn id="4" name="je1" dataDxfId="40"/>
    <tableColumn id="5" name="je2" dataDxfId="41"/>
    <tableColumn id="6" name="je3" dataDxfId="42"/>
    <tableColumn id="7" name="je4" dataDxfId="43"/>
    <tableColumn id="8" name="je5" dataDxfId="44"/>
    <tableColumn id="9" name="je6" dataDxfId="45"/>
  </tableColumns>
  <tableStyleInfo showFirstColumn="0" showLastColumn="0" showRowStripes="1" showColumnStripes="0"/>
</table>
</file>

<file path=xl/tables/table4.xml><?xml version="1.0" encoding="utf-8"?>
<table xmlns="http://schemas.openxmlformats.org/spreadsheetml/2006/main" id="4" name="Table61" displayName="Table61" ref="A7:DJ45" headerRowCount="0">
  <tableColumns count="114">
    <tableColumn id="114" name="ele_code" dataDxfId="46"/>
    <tableColumn id="1" name="ele_code2" dataDxfId="47"/>
    <tableColumn id="2" name="ele_code3" dataDxfId="48"/>
    <tableColumn id="3" name="ele_name" dataDxfId="49"/>
    <tableColumn id="4" name="je1" dataDxfId="50"/>
    <tableColumn id="5" name="je2" dataDxfId="51"/>
    <tableColumn id="6" name="je3" dataDxfId="52"/>
    <tableColumn id="7" name="je4" dataDxfId="53"/>
    <tableColumn id="8" name="je5" dataDxfId="54"/>
    <tableColumn id="9" name="je6" dataDxfId="55"/>
    <tableColumn id="10" name="je7" dataDxfId="56"/>
    <tableColumn id="11" name="je8" dataDxfId="57"/>
    <tableColumn id="12" name="je9" dataDxfId="58"/>
    <tableColumn id="13" name="je10" dataDxfId="59"/>
    <tableColumn id="14" name="je11" dataDxfId="60"/>
    <tableColumn id="15" name="je12" dataDxfId="61"/>
    <tableColumn id="16" name="je13" dataDxfId="62"/>
    <tableColumn id="17" name="je14" dataDxfId="63"/>
    <tableColumn id="18" name="je15" dataDxfId="64"/>
    <tableColumn id="19" name="je16" dataDxfId="65"/>
    <tableColumn id="20" name="je17" dataDxfId="66"/>
    <tableColumn id="21" name="je18" dataDxfId="67"/>
    <tableColumn id="22" name="je19" dataDxfId="68"/>
    <tableColumn id="23" name="je20" dataDxfId="69"/>
    <tableColumn id="24" name="je21" dataDxfId="70"/>
    <tableColumn id="25" name="je22" dataDxfId="71"/>
    <tableColumn id="26" name="je23" dataDxfId="72"/>
    <tableColumn id="27" name="je24" dataDxfId="73"/>
    <tableColumn id="28" name="je25" dataDxfId="74"/>
    <tableColumn id="29" name="je26" dataDxfId="75"/>
    <tableColumn id="30" name="je27" dataDxfId="76"/>
    <tableColumn id="31" name="je28" dataDxfId="77"/>
    <tableColumn id="32" name="je29" dataDxfId="78"/>
    <tableColumn id="33" name="je30" dataDxfId="79"/>
    <tableColumn id="34" name="je31" dataDxfId="80"/>
    <tableColumn id="35" name="je32" dataDxfId="81"/>
    <tableColumn id="36" name="je33" dataDxfId="82"/>
    <tableColumn id="37" name="je34" dataDxfId="83"/>
    <tableColumn id="38" name="je35" dataDxfId="84"/>
    <tableColumn id="39" name="je36" dataDxfId="85"/>
    <tableColumn id="40" name="je37" dataDxfId="86"/>
    <tableColumn id="41" name="je38" dataDxfId="87"/>
    <tableColumn id="42" name="je39" dataDxfId="88"/>
    <tableColumn id="43" name="je40" dataDxfId="89"/>
    <tableColumn id="44" name="je41" dataDxfId="90"/>
    <tableColumn id="45" name="je42" dataDxfId="91"/>
    <tableColumn id="46" name="je43" dataDxfId="92"/>
    <tableColumn id="47" name="je44" dataDxfId="93"/>
    <tableColumn id="48" name="je45" dataDxfId="94"/>
    <tableColumn id="49" name="je46" dataDxfId="95"/>
    <tableColumn id="50" name="je47" dataDxfId="96"/>
    <tableColumn id="51" name="je48" dataDxfId="97"/>
    <tableColumn id="52" name="je49" dataDxfId="98"/>
    <tableColumn id="53" name="je50" dataDxfId="99"/>
    <tableColumn id="54" name="je51" dataDxfId="100"/>
    <tableColumn id="55" name="je52" dataDxfId="101"/>
    <tableColumn id="56" name="je53" dataDxfId="102"/>
    <tableColumn id="57" name="je54" dataDxfId="103"/>
    <tableColumn id="58" name="je55" dataDxfId="104"/>
    <tableColumn id="59" name="je56" dataDxfId="105"/>
    <tableColumn id="60" name="je57" dataDxfId="106"/>
    <tableColumn id="61" name="je58" dataDxfId="107"/>
    <tableColumn id="62" name="je59" dataDxfId="108"/>
    <tableColumn id="63" name="je60" dataDxfId="109"/>
    <tableColumn id="64" name="je61" dataDxfId="110"/>
    <tableColumn id="65" name="je62" dataDxfId="111"/>
    <tableColumn id="66" name="je63" dataDxfId="112"/>
    <tableColumn id="67" name="je64" dataDxfId="113"/>
    <tableColumn id="68" name="je65" dataDxfId="114"/>
    <tableColumn id="69" name="je66" dataDxfId="115"/>
    <tableColumn id="70" name="je67" dataDxfId="116"/>
    <tableColumn id="71" name="je68" dataDxfId="117"/>
    <tableColumn id="72" name="je69" dataDxfId="118"/>
    <tableColumn id="73" name="je70" dataDxfId="119"/>
    <tableColumn id="74" name="je71" dataDxfId="120"/>
    <tableColumn id="75" name="je72" dataDxfId="121"/>
    <tableColumn id="76" name="je73" dataDxfId="122"/>
    <tableColumn id="77" name="je74" dataDxfId="123"/>
    <tableColumn id="78" name="je75" dataDxfId="124"/>
    <tableColumn id="79" name="je76" dataDxfId="125"/>
    <tableColumn id="80" name="je77" dataDxfId="126"/>
    <tableColumn id="81" name="je78" dataDxfId="127"/>
    <tableColumn id="82" name="je79" dataDxfId="128"/>
    <tableColumn id="83" name="je80" dataDxfId="129"/>
    <tableColumn id="84" name="je81" dataDxfId="130"/>
    <tableColumn id="85" name="je82" dataDxfId="131"/>
    <tableColumn id="86" name="je83" dataDxfId="132"/>
    <tableColumn id="87" name="je84" dataDxfId="133"/>
    <tableColumn id="88" name="je85" dataDxfId="134"/>
    <tableColumn id="89" name="je86" dataDxfId="135"/>
    <tableColumn id="90" name="je87" dataDxfId="136"/>
    <tableColumn id="91" name="je88" dataDxfId="137"/>
    <tableColumn id="92" name="je89" dataDxfId="138"/>
    <tableColumn id="93" name="je90" dataDxfId="139"/>
    <tableColumn id="94" name="je91" dataDxfId="140"/>
    <tableColumn id="95" name="je92" dataDxfId="141"/>
    <tableColumn id="96" name="je93" dataDxfId="142"/>
    <tableColumn id="97" name="je94" dataDxfId="143"/>
    <tableColumn id="98" name="je95" dataDxfId="144"/>
    <tableColumn id="99" name="je96" dataDxfId="145"/>
    <tableColumn id="100" name="je97" dataDxfId="146"/>
    <tableColumn id="101" name="je98" dataDxfId="147"/>
    <tableColumn id="102" name="je99" dataDxfId="148"/>
    <tableColumn id="103" name="je100" dataDxfId="149"/>
    <tableColumn id="104" name="je101" dataDxfId="150"/>
    <tableColumn id="105" name="je102" dataDxfId="151"/>
    <tableColumn id="106" name="je103" dataDxfId="152"/>
    <tableColumn id="107" name="je104" dataDxfId="153"/>
    <tableColumn id="108" name="je105" dataDxfId="154"/>
    <tableColumn id="109" name="je106" dataDxfId="155"/>
    <tableColumn id="110" name="je107" dataDxfId="156"/>
    <tableColumn id="111" name="je108" dataDxfId="157"/>
    <tableColumn id="112" name="je109" dataDxfId="158"/>
    <tableColumn id="113" name="je110" dataDxfId="159"/>
  </tableColumns>
  <tableStyleInfo showFirstColumn="0" showLastColumn="0" showRowStripes="1" showColumnStripes="0"/>
</table>
</file>

<file path=xl/tables/table5.xml><?xml version="1.0" encoding="utf-8"?>
<table xmlns="http://schemas.openxmlformats.org/spreadsheetml/2006/main" id="5" name="Table21" displayName="Table21" ref="A7:DJ29" headerRowCount="0">
  <tableColumns count="114">
    <tableColumn id="114" name="ele_code" dataDxfId="160"/>
    <tableColumn id="1" name="ele_code2" dataDxfId="161"/>
    <tableColumn id="2" name="ele_code3" dataDxfId="162"/>
    <tableColumn id="3" name="ele_name" dataDxfId="163"/>
    <tableColumn id="4" name="je1" dataDxfId="164"/>
    <tableColumn id="5" name="je2" dataDxfId="165"/>
    <tableColumn id="6" name="je3" dataDxfId="166"/>
    <tableColumn id="7" name="je4" dataDxfId="167"/>
    <tableColumn id="8" name="je5" dataDxfId="168"/>
    <tableColumn id="9" name="je6" dataDxfId="169"/>
    <tableColumn id="10" name="je7" dataDxfId="170"/>
    <tableColumn id="11" name="je8" dataDxfId="171"/>
    <tableColumn id="12" name="je9" dataDxfId="172"/>
    <tableColumn id="13" name="je10" dataDxfId="173"/>
    <tableColumn id="14" name="je11" dataDxfId="174"/>
    <tableColumn id="15" name="je12" dataDxfId="175"/>
    <tableColumn id="16" name="je13" dataDxfId="176"/>
    <tableColumn id="17" name="je14" dataDxfId="177"/>
    <tableColumn id="18" name="je15" dataDxfId="178"/>
    <tableColumn id="19" name="je16" dataDxfId="179"/>
    <tableColumn id="20" name="je17" dataDxfId="180"/>
    <tableColumn id="21" name="je18" dataDxfId="181"/>
    <tableColumn id="22" name="je19" dataDxfId="182"/>
    <tableColumn id="23" name="je20" dataDxfId="183"/>
    <tableColumn id="24" name="je21" dataDxfId="184"/>
    <tableColumn id="25" name="je22" dataDxfId="185"/>
    <tableColumn id="26" name="je23" dataDxfId="186"/>
    <tableColumn id="27" name="je24" dataDxfId="187"/>
    <tableColumn id="28" name="je25" dataDxfId="188"/>
    <tableColumn id="29" name="je26" dataDxfId="189"/>
    <tableColumn id="30" name="je27" dataDxfId="190"/>
    <tableColumn id="31" name="je28" dataDxfId="191"/>
    <tableColumn id="32" name="je29" dataDxfId="192"/>
    <tableColumn id="33" name="je30" dataDxfId="193"/>
    <tableColumn id="34" name="je31" dataDxfId="194"/>
    <tableColumn id="35" name="je32" dataDxfId="195"/>
    <tableColumn id="36" name="je33" dataDxfId="196"/>
    <tableColumn id="37" name="je34" dataDxfId="197"/>
    <tableColumn id="38" name="je35" dataDxfId="198"/>
    <tableColumn id="39" name="je36" dataDxfId="199"/>
    <tableColumn id="40" name="je37" dataDxfId="200"/>
    <tableColumn id="41" name="je38" dataDxfId="201"/>
    <tableColumn id="42" name="je39" dataDxfId="202"/>
    <tableColumn id="43" name="je40" dataDxfId="203"/>
    <tableColumn id="44" name="je41" dataDxfId="204"/>
    <tableColumn id="45" name="je42" dataDxfId="205"/>
    <tableColumn id="46" name="je43" dataDxfId="206"/>
    <tableColumn id="47" name="je44" dataDxfId="207"/>
    <tableColumn id="48" name="je45" dataDxfId="208"/>
    <tableColumn id="49" name="je46" dataDxfId="209"/>
    <tableColumn id="50" name="je47" dataDxfId="210"/>
    <tableColumn id="51" name="je48" dataDxfId="211"/>
    <tableColumn id="52" name="je49" dataDxfId="212"/>
    <tableColumn id="53" name="je50" dataDxfId="213"/>
    <tableColumn id="54" name="je51" dataDxfId="214"/>
    <tableColumn id="55" name="je52" dataDxfId="215"/>
    <tableColumn id="56" name="je53" dataDxfId="216"/>
    <tableColumn id="57" name="je54" dataDxfId="217"/>
    <tableColumn id="58" name="je55" dataDxfId="218"/>
    <tableColumn id="59" name="je56" dataDxfId="219"/>
    <tableColumn id="60" name="je57" dataDxfId="220"/>
    <tableColumn id="61" name="je58" dataDxfId="221"/>
    <tableColumn id="62" name="je59" dataDxfId="222"/>
    <tableColumn id="63" name="je60" dataDxfId="223"/>
    <tableColumn id="64" name="je61" dataDxfId="224"/>
    <tableColumn id="65" name="je62" dataDxfId="225"/>
    <tableColumn id="66" name="je63" dataDxfId="226"/>
    <tableColumn id="67" name="je64" dataDxfId="227"/>
    <tableColumn id="68" name="je65" dataDxfId="228"/>
    <tableColumn id="69" name="je66" dataDxfId="229"/>
    <tableColumn id="70" name="je67" dataDxfId="230"/>
    <tableColumn id="71" name="je68" dataDxfId="231"/>
    <tableColumn id="72" name="je69" dataDxfId="232"/>
    <tableColumn id="73" name="je70" dataDxfId="233"/>
    <tableColumn id="74" name="je71" dataDxfId="234"/>
    <tableColumn id="75" name="je72" dataDxfId="235"/>
    <tableColumn id="76" name="je73" dataDxfId="236"/>
    <tableColumn id="77" name="je74" dataDxfId="237"/>
    <tableColumn id="78" name="je75" dataDxfId="238"/>
    <tableColumn id="79" name="je76" dataDxfId="239"/>
    <tableColumn id="80" name="je77" dataDxfId="240"/>
    <tableColumn id="81" name="je78" dataDxfId="241"/>
    <tableColumn id="82" name="je79" dataDxfId="242"/>
    <tableColumn id="83" name="je80" dataDxfId="243"/>
    <tableColumn id="84" name="je81" dataDxfId="244"/>
    <tableColumn id="85" name="je82" dataDxfId="245"/>
    <tableColumn id="86" name="je83" dataDxfId="246"/>
    <tableColumn id="87" name="je84" dataDxfId="247"/>
    <tableColumn id="88" name="je85" dataDxfId="248"/>
    <tableColumn id="89" name="je86" dataDxfId="249"/>
    <tableColumn id="90" name="je87" dataDxfId="250"/>
    <tableColumn id="91" name="je88" dataDxfId="251"/>
    <tableColumn id="92" name="je89" dataDxfId="252"/>
    <tableColumn id="93" name="je90" dataDxfId="253"/>
    <tableColumn id="94" name="je91" dataDxfId="254"/>
    <tableColumn id="95" name="je92" dataDxfId="255"/>
    <tableColumn id="96" name="je93" dataDxfId="256"/>
    <tableColumn id="97" name="je94" dataDxfId="257"/>
    <tableColumn id="98" name="je95" dataDxfId="258"/>
    <tableColumn id="99" name="je96" dataDxfId="259"/>
    <tableColumn id="100" name="je97" dataDxfId="260"/>
    <tableColumn id="101" name="je98" dataDxfId="261"/>
    <tableColumn id="102" name="je99" dataDxfId="262"/>
    <tableColumn id="103" name="je100" dataDxfId="263"/>
    <tableColumn id="104" name="je101" dataDxfId="264"/>
    <tableColumn id="105" name="je102" dataDxfId="265"/>
    <tableColumn id="106" name="je103" dataDxfId="266"/>
    <tableColumn id="107" name="je104" dataDxfId="267"/>
    <tableColumn id="108" name="je105" dataDxfId="268"/>
    <tableColumn id="109" name="je106" dataDxfId="269"/>
    <tableColumn id="110" name="je107" dataDxfId="270"/>
    <tableColumn id="111" name="je108" dataDxfId="271"/>
    <tableColumn id="112" name="je109" dataDxfId="272"/>
    <tableColumn id="113" name="je110" dataDxfId="273"/>
  </tableColumns>
  <tableStyleInfo showFirstColumn="0" showLastColumn="0" showRowStripes="1" showColumnStripes="0"/>
</table>
</file>

<file path=xl/tables/table6.xml><?xml version="1.0" encoding="utf-8"?>
<table xmlns="http://schemas.openxmlformats.org/spreadsheetml/2006/main" id="6" name="Table3" displayName="Table3" ref="A7:DP102" headerRowCount="0">
  <tableColumns count="120">
    <tableColumn id="120" name="ele_code" dataDxfId="274"/>
    <tableColumn id="1" name="ele_code2" dataDxfId="275"/>
    <tableColumn id="2" name="ele_code3" dataDxfId="276"/>
    <tableColumn id="3" name="ele_name" dataDxfId="277"/>
    <tableColumn id="4" name="sub_row_code2" dataDxfId="278"/>
    <tableColumn id="5" name="sub_row_code3" dataDxfId="279"/>
    <tableColumn id="6" name="sub_row_name4" dataDxfId="280"/>
    <tableColumn id="7" name="sub_row_code4" dataDxfId="281"/>
    <tableColumn id="8" name="c1" dataDxfId="282"/>
    <tableColumn id="9" name="c2" dataDxfId="283"/>
    <tableColumn id="10" name="je1" dataDxfId="284"/>
    <tableColumn id="11" name="je2" dataDxfId="285"/>
    <tableColumn id="12" name="je3" dataDxfId="286"/>
    <tableColumn id="13" name="je4" dataDxfId="287"/>
    <tableColumn id="14" name="je5" dataDxfId="288"/>
    <tableColumn id="15" name="je6" dataDxfId="289"/>
    <tableColumn id="16" name="je7" dataDxfId="290"/>
    <tableColumn id="17" name="je8" dataDxfId="291"/>
    <tableColumn id="18" name="je9" dataDxfId="292"/>
    <tableColumn id="19" name="je10" dataDxfId="293"/>
    <tableColumn id="20" name="je11" dataDxfId="294"/>
    <tableColumn id="21" name="je12" dataDxfId="295"/>
    <tableColumn id="22" name="je13" dataDxfId="296"/>
    <tableColumn id="23" name="je14" dataDxfId="297"/>
    <tableColumn id="24" name="je15" dataDxfId="298"/>
    <tableColumn id="25" name="je16" dataDxfId="299"/>
    <tableColumn id="26" name="je17" dataDxfId="300"/>
    <tableColumn id="27" name="je18" dataDxfId="301"/>
    <tableColumn id="28" name="je19" dataDxfId="302"/>
    <tableColumn id="29" name="je20" dataDxfId="303"/>
    <tableColumn id="30" name="je21" dataDxfId="304"/>
    <tableColumn id="31" name="je22" dataDxfId="305"/>
    <tableColumn id="32" name="je23" dataDxfId="306"/>
    <tableColumn id="33" name="je24" dataDxfId="307"/>
    <tableColumn id="34" name="je25" dataDxfId="308"/>
    <tableColumn id="35" name="je26" dataDxfId="309"/>
    <tableColumn id="36" name="je27" dataDxfId="310"/>
    <tableColumn id="37" name="je28" dataDxfId="311"/>
    <tableColumn id="38" name="je29" dataDxfId="312"/>
    <tableColumn id="39" name="je30" dataDxfId="313"/>
    <tableColumn id="40" name="je31" dataDxfId="314"/>
    <tableColumn id="41" name="je32" dataDxfId="315"/>
    <tableColumn id="42" name="je33" dataDxfId="316"/>
    <tableColumn id="43" name="je34" dataDxfId="317"/>
    <tableColumn id="44" name="je35" dataDxfId="318"/>
    <tableColumn id="45" name="je36" dataDxfId="319"/>
    <tableColumn id="46" name="je37" dataDxfId="320"/>
    <tableColumn id="47" name="je38" dataDxfId="321"/>
    <tableColumn id="48" name="je39" dataDxfId="322"/>
    <tableColumn id="49" name="je40" dataDxfId="323"/>
    <tableColumn id="50" name="je41" dataDxfId="324"/>
    <tableColumn id="51" name="je42" dataDxfId="325"/>
    <tableColumn id="52" name="je43" dataDxfId="326"/>
    <tableColumn id="53" name="je44" dataDxfId="327"/>
    <tableColumn id="54" name="je45" dataDxfId="328"/>
    <tableColumn id="55" name="je46" dataDxfId="329"/>
    <tableColumn id="56" name="je47" dataDxfId="330"/>
    <tableColumn id="57" name="je48" dataDxfId="331"/>
    <tableColumn id="58" name="je49" dataDxfId="332"/>
    <tableColumn id="59" name="je50" dataDxfId="333"/>
    <tableColumn id="60" name="je51" dataDxfId="334"/>
    <tableColumn id="61" name="je52" dataDxfId="335"/>
    <tableColumn id="62" name="je53" dataDxfId="336"/>
    <tableColumn id="63" name="je54" dataDxfId="337"/>
    <tableColumn id="64" name="je55" dataDxfId="338"/>
    <tableColumn id="65" name="je56" dataDxfId="339"/>
    <tableColumn id="66" name="je57" dataDxfId="340"/>
    <tableColumn id="67" name="je58" dataDxfId="341"/>
    <tableColumn id="68" name="je59" dataDxfId="342"/>
    <tableColumn id="69" name="je60" dataDxfId="343"/>
    <tableColumn id="70" name="je61" dataDxfId="344"/>
    <tableColumn id="71" name="je62" dataDxfId="345"/>
    <tableColumn id="72" name="je63" dataDxfId="346"/>
    <tableColumn id="73" name="je64" dataDxfId="347"/>
    <tableColumn id="74" name="je65" dataDxfId="348"/>
    <tableColumn id="75" name="je66" dataDxfId="349"/>
    <tableColumn id="76" name="je67" dataDxfId="350"/>
    <tableColumn id="77" name="je68" dataDxfId="351"/>
    <tableColumn id="78" name="je69" dataDxfId="352"/>
    <tableColumn id="79" name="je70" dataDxfId="353"/>
    <tableColumn id="80" name="je71" dataDxfId="354"/>
    <tableColumn id="81" name="je72" dataDxfId="355"/>
    <tableColumn id="82" name="je73" dataDxfId="356"/>
    <tableColumn id="83" name="je74" dataDxfId="357"/>
    <tableColumn id="84" name="je75" dataDxfId="358"/>
    <tableColumn id="85" name="je76" dataDxfId="359"/>
    <tableColumn id="86" name="je77" dataDxfId="360"/>
    <tableColumn id="87" name="je78" dataDxfId="361"/>
    <tableColumn id="88" name="je79" dataDxfId="362"/>
    <tableColumn id="89" name="je80" dataDxfId="363"/>
    <tableColumn id="90" name="je81" dataDxfId="364"/>
    <tableColumn id="91" name="je82" dataDxfId="365"/>
    <tableColumn id="92" name="je83" dataDxfId="366"/>
    <tableColumn id="93" name="je84" dataDxfId="367"/>
    <tableColumn id="94" name="je85" dataDxfId="368"/>
    <tableColumn id="95" name="je86" dataDxfId="369"/>
    <tableColumn id="96" name="je87" dataDxfId="370"/>
    <tableColumn id="97" name="je88" dataDxfId="371"/>
    <tableColumn id="98" name="je89" dataDxfId="372"/>
    <tableColumn id="99" name="je90" dataDxfId="373"/>
    <tableColumn id="100" name="je91" dataDxfId="374"/>
    <tableColumn id="101" name="je92" dataDxfId="375"/>
    <tableColumn id="102" name="je93" dataDxfId="376"/>
    <tableColumn id="103" name="je94" dataDxfId="377"/>
    <tableColumn id="104" name="je95" dataDxfId="378"/>
    <tableColumn id="105" name="je96" dataDxfId="379"/>
    <tableColumn id="106" name="je97" dataDxfId="380"/>
    <tableColumn id="107" name="je98" dataDxfId="381"/>
    <tableColumn id="108" name="je99" dataDxfId="382"/>
    <tableColumn id="109" name="je100" dataDxfId="383"/>
    <tableColumn id="110" name="je101" dataDxfId="384"/>
    <tableColumn id="111" name="je102" dataDxfId="385"/>
    <tableColumn id="112" name="je103" dataDxfId="386"/>
    <tableColumn id="113" name="je104" dataDxfId="387"/>
    <tableColumn id="114" name="je105" dataDxfId="388"/>
    <tableColumn id="115" name="je106" dataDxfId="389"/>
    <tableColumn id="116" name="je107" dataDxfId="390"/>
    <tableColumn id="117" name="je108" dataDxfId="391"/>
    <tableColumn id="118" name="je109" dataDxfId="392"/>
    <tableColumn id="119" name="je110" dataDxfId="393"/>
  </tableColumns>
  <tableStyleInfo showFirstColumn="0" showLastColumn="0" showRowStripes="1" showColumnStripes="0"/>
</table>
</file>

<file path=xl/tables/table7.xml><?xml version="1.0" encoding="utf-8"?>
<table xmlns="http://schemas.openxmlformats.org/spreadsheetml/2006/main" id="7" name="gcTable0" displayName="gcTable0" ref="A7:DJ7" headerRowCount="0">
  <tableColumns count="114">
    <tableColumn id="114" name="ele_code" dataDxfId="394"/>
    <tableColumn id="1" name="ele_code2" dataDxfId="395"/>
    <tableColumn id="2" name="ele_code3" dataDxfId="396"/>
    <tableColumn id="3" name="ele_name" dataDxfId="397"/>
    <tableColumn id="4" name="je1" dataDxfId="398"/>
    <tableColumn id="5" name="je2" dataDxfId="399"/>
    <tableColumn id="6" name="je3" dataDxfId="400"/>
    <tableColumn id="7" name="je4" dataDxfId="401"/>
    <tableColumn id="8" name="je5" dataDxfId="402"/>
    <tableColumn id="9" name="je6" dataDxfId="403"/>
    <tableColumn id="10" name="je7" dataDxfId="404"/>
    <tableColumn id="11" name="je8" dataDxfId="405"/>
    <tableColumn id="12" name="je9" dataDxfId="406"/>
    <tableColumn id="13" name="je10" dataDxfId="407"/>
    <tableColumn id="14" name="je11" dataDxfId="408"/>
    <tableColumn id="15" name="je12" dataDxfId="409"/>
    <tableColumn id="16" name="je13" dataDxfId="410"/>
    <tableColumn id="17" name="je14" dataDxfId="411"/>
    <tableColumn id="18" name="je15" dataDxfId="412"/>
    <tableColumn id="19" name="je16" dataDxfId="413"/>
    <tableColumn id="20" name="je17" dataDxfId="414"/>
    <tableColumn id="21" name="je18" dataDxfId="415"/>
    <tableColumn id="22" name="je19" dataDxfId="416"/>
    <tableColumn id="23" name="je20" dataDxfId="417"/>
    <tableColumn id="24" name="je21" dataDxfId="418"/>
    <tableColumn id="25" name="je22" dataDxfId="419"/>
    <tableColumn id="26" name="je23" dataDxfId="420"/>
    <tableColumn id="27" name="je24" dataDxfId="421"/>
    <tableColumn id="28" name="je25" dataDxfId="422"/>
    <tableColumn id="29" name="je26" dataDxfId="423"/>
    <tableColumn id="30" name="je27" dataDxfId="424"/>
    <tableColumn id="31" name="je28" dataDxfId="425"/>
    <tableColumn id="32" name="je29" dataDxfId="426"/>
    <tableColumn id="33" name="je30" dataDxfId="427"/>
    <tableColumn id="34" name="je31" dataDxfId="428"/>
    <tableColumn id="35" name="je32" dataDxfId="429"/>
    <tableColumn id="36" name="je33" dataDxfId="430"/>
    <tableColumn id="37" name="je34" dataDxfId="431"/>
    <tableColumn id="38" name="je35" dataDxfId="432"/>
    <tableColumn id="39" name="je36" dataDxfId="433"/>
    <tableColumn id="40" name="je37" dataDxfId="434"/>
    <tableColumn id="41" name="je38" dataDxfId="435"/>
    <tableColumn id="42" name="je39" dataDxfId="436"/>
    <tableColumn id="43" name="je40" dataDxfId="437"/>
    <tableColumn id="44" name="je41" dataDxfId="438"/>
    <tableColumn id="45" name="je42" dataDxfId="439"/>
    <tableColumn id="46" name="je43" dataDxfId="440"/>
    <tableColumn id="47" name="je44" dataDxfId="441"/>
    <tableColumn id="48" name="je45" dataDxfId="442"/>
    <tableColumn id="49" name="je46" dataDxfId="443"/>
    <tableColumn id="50" name="je47" dataDxfId="444"/>
    <tableColumn id="51" name="je48" dataDxfId="445"/>
    <tableColumn id="52" name="je49" dataDxfId="446"/>
    <tableColumn id="53" name="je50" dataDxfId="447"/>
    <tableColumn id="54" name="je51" dataDxfId="448"/>
    <tableColumn id="55" name="je52" dataDxfId="449"/>
    <tableColumn id="56" name="je53" dataDxfId="450"/>
    <tableColumn id="57" name="je54" dataDxfId="451"/>
    <tableColumn id="58" name="je55" dataDxfId="452"/>
    <tableColumn id="59" name="je56" dataDxfId="453"/>
    <tableColumn id="60" name="je57" dataDxfId="454"/>
    <tableColumn id="61" name="je58" dataDxfId="455"/>
    <tableColumn id="62" name="je59" dataDxfId="456"/>
    <tableColumn id="63" name="je60" dataDxfId="457"/>
    <tableColumn id="64" name="je61" dataDxfId="458"/>
    <tableColumn id="65" name="je62" dataDxfId="459"/>
    <tableColumn id="66" name="je63" dataDxfId="460"/>
    <tableColumn id="67" name="je64" dataDxfId="461"/>
    <tableColumn id="68" name="je65" dataDxfId="462"/>
    <tableColumn id="69" name="je66" dataDxfId="463"/>
    <tableColumn id="70" name="je67" dataDxfId="464"/>
    <tableColumn id="71" name="je68" dataDxfId="465"/>
    <tableColumn id="72" name="je69" dataDxfId="466"/>
    <tableColumn id="73" name="je70" dataDxfId="467"/>
    <tableColumn id="74" name="je71" dataDxfId="468"/>
    <tableColumn id="75" name="je72" dataDxfId="469"/>
    <tableColumn id="76" name="je73" dataDxfId="470"/>
    <tableColumn id="77" name="je74" dataDxfId="471"/>
    <tableColumn id="78" name="je75" dataDxfId="472"/>
    <tableColumn id="79" name="je76" dataDxfId="473"/>
    <tableColumn id="80" name="je77" dataDxfId="474"/>
    <tableColumn id="81" name="je78" dataDxfId="475"/>
    <tableColumn id="82" name="je79" dataDxfId="476"/>
    <tableColumn id="83" name="je80" dataDxfId="477"/>
    <tableColumn id="84" name="je81" dataDxfId="478"/>
    <tableColumn id="85" name="je82" dataDxfId="479"/>
    <tableColumn id="86" name="je83" dataDxfId="480"/>
    <tableColumn id="87" name="je84" dataDxfId="481"/>
    <tableColumn id="88" name="je85" dataDxfId="482"/>
    <tableColumn id="89" name="je86" dataDxfId="483"/>
    <tableColumn id="90" name="je87" dataDxfId="484"/>
    <tableColumn id="91" name="je88" dataDxfId="485"/>
    <tableColumn id="92" name="je89" dataDxfId="486"/>
    <tableColumn id="93" name="je90" dataDxfId="487"/>
    <tableColumn id="94" name="je91" dataDxfId="488"/>
    <tableColumn id="95" name="je92" dataDxfId="489"/>
    <tableColumn id="96" name="je93" dataDxfId="490"/>
    <tableColumn id="97" name="je94" dataDxfId="491"/>
    <tableColumn id="98" name="je95" dataDxfId="492"/>
    <tableColumn id="99" name="je96" dataDxfId="493"/>
    <tableColumn id="100" name="je97" dataDxfId="494"/>
    <tableColumn id="101" name="je98" dataDxfId="495"/>
    <tableColumn id="102" name="je99" dataDxfId="496"/>
    <tableColumn id="103" name="je100" dataDxfId="497"/>
    <tableColumn id="104" name="je101" dataDxfId="498"/>
    <tableColumn id="105" name="je102" dataDxfId="499"/>
    <tableColumn id="106" name="je103" dataDxfId="500"/>
    <tableColumn id="107" name="je104" dataDxfId="501"/>
    <tableColumn id="108" name="je105" dataDxfId="502"/>
    <tableColumn id="109" name="je106" dataDxfId="503"/>
    <tableColumn id="110" name="je107" dataDxfId="504"/>
    <tableColumn id="111" name="je108" dataDxfId="505"/>
    <tableColumn id="112" name="je109" dataDxfId="506"/>
    <tableColumn id="113" name="je110" dataDxfId="507"/>
  </tableColumns>
  <tableStyleInfo showFirstColumn="0" showLastColumn="0" showRowStripes="1" showColumnStripes="0"/>
</table>
</file>

<file path=xl/tables/table8.xml><?xml version="1.0" encoding="utf-8"?>
<table xmlns="http://schemas.openxmlformats.org/spreadsheetml/2006/main" id="8" name="Table4" displayName="Table4" ref="A8:Y103" headerRowCount="0">
  <tableColumns count="25">
    <tableColumn id="33" name="ele_code" dataDxfId="508"/>
    <tableColumn id="1" name="ele_code2" dataDxfId="509"/>
    <tableColumn id="2" name="ele_code3" dataDxfId="510"/>
    <tableColumn id="3" name="ele_name" dataDxfId="511"/>
    <tableColumn id="4" name="sub_row_code2" dataDxfId="512"/>
    <tableColumn id="5" name="sub_row_code3" dataDxfId="513"/>
    <tableColumn id="6" name="sub_row_name4" dataDxfId="514"/>
    <tableColumn id="7" name="sub_row_code4" dataDxfId="515"/>
    <tableColumn id="8" name="c1" dataDxfId="516"/>
    <tableColumn id="9" name="c2" dataDxfId="517"/>
    <tableColumn id="10" name="je1" dataDxfId="518"/>
    <tableColumn id="11" name="je2" dataDxfId="519"/>
    <tableColumn id="12" name="je3" dataDxfId="520"/>
    <tableColumn id="13" name="je4" dataDxfId="521"/>
    <tableColumn id="14" name="je5" dataDxfId="522"/>
    <tableColumn id="15" name="je6" dataDxfId="523"/>
    <tableColumn id="16" name="je7" dataDxfId="524"/>
    <tableColumn id="17" name="je8" dataDxfId="525"/>
    <tableColumn id="18" name="je9" dataDxfId="526"/>
    <tableColumn id="19" name="je10" dataDxfId="527"/>
    <tableColumn id="20" name="je11" dataDxfId="528"/>
    <tableColumn id="21" name="je12" dataDxfId="529"/>
    <tableColumn id="22" name="je13" dataDxfId="530"/>
    <tableColumn id="23" name="je14" dataDxfId="531"/>
    <tableColumn id="24" name="je15" dataDxfId="532"/>
  </tableColumns>
  <tableStyleInfo showFirstColumn="0" showLastColumn="0" showRowStripes="1" showColumnStripes="0"/>
</table>
</file>

<file path=xl/tables/table9.xml><?xml version="1.0" encoding="utf-8"?>
<table xmlns="http://schemas.openxmlformats.org/spreadsheetml/2006/main" id="9" name="Table5" displayName="Table5" ref="A8:T42" headerRowCount="0">
  <tableColumns count="20">
    <tableColumn id="20" name="ele_code" dataDxfId="533"/>
    <tableColumn id="1" name="ele_code2" dataDxfId="534"/>
    <tableColumn id="2" name="ele_code3" dataDxfId="535"/>
    <tableColumn id="3" name="ele_name" dataDxfId="536"/>
    <tableColumn id="4" name="je1" dataDxfId="537"/>
    <tableColumn id="5" name="je2" dataDxfId="538"/>
    <tableColumn id="6" name="je3" dataDxfId="539"/>
    <tableColumn id="7" name="je4" dataDxfId="540"/>
    <tableColumn id="8" name="je5" dataDxfId="541"/>
    <tableColumn id="9" name="je6" dataDxfId="542"/>
    <tableColumn id="10" name="je7" dataDxfId="543"/>
    <tableColumn id="11" name="je8" dataDxfId="544"/>
    <tableColumn id="12" name="je9" dataDxfId="545"/>
    <tableColumn id="13" name="je10" dataDxfId="546"/>
    <tableColumn id="14" name="je11" dataDxfId="547"/>
    <tableColumn id="15" name="je12" dataDxfId="548"/>
    <tableColumn id="16" name="je13" dataDxfId="549"/>
    <tableColumn id="17" name="je14" dataDxfId="550"/>
    <tableColumn id="18" name="je15" dataDxfId="551"/>
    <tableColumn id="19" name="je16" dataDxfId="55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7"/>
  <sheetViews>
    <sheetView showGridLines="0" zoomScale="84" zoomScaleNormal="84" workbookViewId="0">
      <selection activeCell="A1" sqref="A1"/>
    </sheetView>
  </sheetViews>
  <sheetFormatPr defaultColWidth="9" defaultRowHeight="14.25" customHeight="1"/>
  <cols>
    <col min="1" max="1" width="25.375" style="409" customWidth="1"/>
    <col min="2" max="2" width="25.375" customWidth="1"/>
    <col min="3" max="3" width="17.25" customWidth="1"/>
    <col min="4" max="4" width="1" style="409" customWidth="1"/>
    <col min="5" max="5" width="17.25" customWidth="1"/>
    <col min="6" max="8" width="17.25" style="409" customWidth="1"/>
    <col min="9" max="9" width="17.25" customWidth="1"/>
    <col min="10" max="10" width="17.25" style="409" customWidth="1"/>
    <col min="12" max="12" width="1.625" style="409" customWidth="1"/>
    <col min="13" max="27" width="9" style="409"/>
  </cols>
  <sheetData>
    <row r="1" ht="21" customHeight="1" spans="1:10">
      <c r="A1" s="410" t="s">
        <v>0</v>
      </c>
      <c r="B1" t="s">
        <v>1</v>
      </c>
      <c r="I1" s="409" t="s">
        <v>2</v>
      </c>
      <c r="J1" s="409" t="s">
        <v>3</v>
      </c>
    </row>
    <row r="2" ht="27.45" customHeight="1" spans="1:13">
      <c r="A2" s="411"/>
      <c r="B2" s="412"/>
      <c r="C2" s="412"/>
      <c r="D2" s="413"/>
      <c r="E2" s="413"/>
      <c r="F2" s="413"/>
      <c r="G2" s="413"/>
      <c r="H2" s="413"/>
      <c r="I2" s="442"/>
      <c r="J2" s="443"/>
      <c r="K2" s="444"/>
      <c r="L2" s="444"/>
      <c r="M2" s="444"/>
    </row>
    <row r="3" ht="105" customHeight="1" spans="1:13">
      <c r="A3" s="414" t="s">
        <v>4</v>
      </c>
      <c r="B3" s="415"/>
      <c r="C3" s="415"/>
      <c r="D3" s="415"/>
      <c r="E3" s="415"/>
      <c r="F3" s="415"/>
      <c r="G3" s="415"/>
      <c r="H3" s="415"/>
      <c r="I3" s="415"/>
      <c r="J3" s="445"/>
      <c r="K3" s="444"/>
      <c r="L3" s="444"/>
      <c r="M3" s="444"/>
    </row>
    <row r="4" ht="20.25" customHeight="1" spans="1:13">
      <c r="A4" s="416"/>
      <c r="D4" s="417"/>
      <c r="E4" s="418"/>
      <c r="F4" s="417"/>
      <c r="G4" s="417"/>
      <c r="H4" s="417"/>
      <c r="J4" s="446"/>
      <c r="K4" s="444"/>
      <c r="L4" s="444"/>
      <c r="M4" s="444"/>
    </row>
    <row r="5" ht="20.25" customHeight="1" spans="1:17">
      <c r="A5" s="419"/>
      <c r="D5" s="420"/>
      <c r="E5" s="421"/>
      <c r="F5" s="421"/>
      <c r="G5" s="420"/>
      <c r="H5" s="420"/>
      <c r="J5" s="447"/>
      <c r="K5" s="444"/>
      <c r="L5" s="444"/>
      <c r="M5" s="444"/>
      <c r="Q5" s="457"/>
    </row>
    <row r="6" ht="25.5" customHeight="1" spans="1:27">
      <c r="A6" s="419"/>
      <c r="E6" s="409" t="s">
        <v>5</v>
      </c>
      <c r="F6" s="422" t="s">
        <v>6</v>
      </c>
      <c r="G6" s="423"/>
      <c r="J6" s="448"/>
      <c r="K6" s="444"/>
      <c r="L6" s="444"/>
      <c r="M6" s="444"/>
      <c r="N6" s="449" t="s">
        <v>7</v>
      </c>
      <c r="AA6"/>
    </row>
    <row r="7" ht="25.5" customHeight="1" spans="1:13">
      <c r="A7" s="419"/>
      <c r="E7" s="409" t="s">
        <v>8</v>
      </c>
      <c r="F7" s="424" t="s">
        <v>9</v>
      </c>
      <c r="G7" s="425"/>
      <c r="J7" s="448" t="s">
        <v>10</v>
      </c>
      <c r="K7" s="444"/>
      <c r="L7" s="444"/>
      <c r="M7" s="444"/>
    </row>
    <row r="8" ht="25.5" customHeight="1" spans="1:13">
      <c r="A8" s="419"/>
      <c r="E8" s="409" t="s">
        <v>11</v>
      </c>
      <c r="F8" s="424" t="s">
        <v>12</v>
      </c>
      <c r="G8" s="425"/>
      <c r="J8" s="448"/>
      <c r="K8" s="444"/>
      <c r="L8" s="444"/>
      <c r="M8" s="444"/>
    </row>
    <row r="9" ht="25.5" customHeight="1" spans="1:13">
      <c r="A9" s="419"/>
      <c r="E9" s="409" t="s">
        <v>13</v>
      </c>
      <c r="F9" s="424" t="s">
        <v>14</v>
      </c>
      <c r="G9" s="425"/>
      <c r="J9" s="448"/>
      <c r="K9" s="444"/>
      <c r="L9" s="444"/>
      <c r="M9" s="444"/>
    </row>
    <row r="10" ht="25.5" customHeight="1" spans="1:13">
      <c r="A10" s="419"/>
      <c r="E10" s="409" t="s">
        <v>15</v>
      </c>
      <c r="F10" s="426" t="s">
        <v>16</v>
      </c>
      <c r="G10" s="427"/>
      <c r="J10" s="448"/>
      <c r="K10" s="444"/>
      <c r="L10" s="444"/>
      <c r="M10" s="444"/>
    </row>
    <row r="11" ht="25.5" customHeight="1" spans="1:13">
      <c r="A11" s="419"/>
      <c r="E11" s="409" t="s">
        <v>17</v>
      </c>
      <c r="F11" s="424" t="s">
        <v>18</v>
      </c>
      <c r="G11" s="423"/>
      <c r="J11" s="448"/>
      <c r="K11" s="444"/>
      <c r="L11" s="444"/>
      <c r="M11" s="444"/>
    </row>
    <row r="12" ht="25.5" customHeight="1" spans="1:13">
      <c r="A12" s="419"/>
      <c r="E12" s="409" t="s">
        <v>19</v>
      </c>
      <c r="F12" s="426" t="s">
        <v>20</v>
      </c>
      <c r="G12" s="427"/>
      <c r="J12" s="448"/>
      <c r="K12" s="444"/>
      <c r="L12" s="444"/>
      <c r="M12" s="444"/>
    </row>
    <row r="13" ht="25.5" customHeight="1" spans="1:13">
      <c r="A13" s="419"/>
      <c r="E13" s="409" t="s">
        <v>21</v>
      </c>
      <c r="F13" s="428">
        <v>45306.6993287037</v>
      </c>
      <c r="G13" s="423"/>
      <c r="J13" s="448"/>
      <c r="K13" s="444"/>
      <c r="L13" s="444"/>
      <c r="M13" s="444"/>
    </row>
    <row r="14" customHeight="1" spans="1:15">
      <c r="A14" s="419"/>
      <c r="E14" s="409" t="s">
        <v>22</v>
      </c>
      <c r="J14" s="448"/>
      <c r="K14" s="444"/>
      <c r="L14" s="444"/>
      <c r="M14" s="444"/>
      <c r="O14" s="409" t="s">
        <v>7</v>
      </c>
    </row>
    <row r="15" s="409" customFormat="1" ht="22.5" customHeight="1" spans="1:16">
      <c r="A15" s="43" t="s">
        <v>23</v>
      </c>
      <c r="B15" s="43"/>
      <c r="C15" s="43"/>
      <c r="D15" s="429"/>
      <c r="E15" s="430" t="s">
        <v>24</v>
      </c>
      <c r="F15" s="43" t="s">
        <v>25</v>
      </c>
      <c r="G15" s="43"/>
      <c r="H15" s="43"/>
      <c r="I15" s="429"/>
      <c r="J15" s="439" t="s">
        <v>26</v>
      </c>
      <c r="K15" s="444"/>
      <c r="L15" s="444"/>
      <c r="M15" s="444"/>
      <c r="O15" s="444"/>
      <c r="P15" s="444"/>
    </row>
    <row r="16" s="409" customFormat="1" ht="22.5" customHeight="1" spans="1:16">
      <c r="A16" s="43" t="s">
        <v>27</v>
      </c>
      <c r="B16" s="43"/>
      <c r="C16" s="43"/>
      <c r="D16" s="429"/>
      <c r="E16" s="430" t="s">
        <v>28</v>
      </c>
      <c r="F16" s="43" t="s">
        <v>29</v>
      </c>
      <c r="G16" s="43"/>
      <c r="H16" s="43"/>
      <c r="I16" s="429"/>
      <c r="J16" s="450" t="s">
        <v>30</v>
      </c>
      <c r="K16" s="444"/>
      <c r="L16" s="444"/>
      <c r="M16" s="444"/>
      <c r="O16" s="444"/>
      <c r="P16" s="444"/>
    </row>
    <row r="17" s="409" customFormat="1" ht="22.5" customHeight="1" spans="1:28">
      <c r="A17" s="43" t="s">
        <v>31</v>
      </c>
      <c r="B17" s="43"/>
      <c r="C17" s="43"/>
      <c r="D17" s="429"/>
      <c r="E17" s="431" t="s">
        <v>32</v>
      </c>
      <c r="F17" s="43" t="s">
        <v>33</v>
      </c>
      <c r="G17" s="43"/>
      <c r="H17" s="43"/>
      <c r="I17" s="429"/>
      <c r="J17" s="434"/>
      <c r="K17" s="444"/>
      <c r="L17" s="444"/>
      <c r="M17" s="444"/>
      <c r="O17" s="444"/>
      <c r="P17" s="444"/>
      <c r="Q17" s="444"/>
      <c r="R17" s="444"/>
      <c r="S17" s="444"/>
      <c r="T17" s="444"/>
      <c r="U17" s="444"/>
      <c r="V17" s="444"/>
      <c r="W17" s="444"/>
      <c r="X17" s="444"/>
      <c r="Y17" s="444"/>
      <c r="Z17" s="444"/>
      <c r="AA17" s="444"/>
      <c r="AB17" s="444"/>
    </row>
    <row r="18" customFormat="1" ht="22.5" customHeight="1" spans="1:28">
      <c r="A18" s="43" t="s">
        <v>34</v>
      </c>
      <c r="B18" s="432"/>
      <c r="C18" s="432"/>
      <c r="D18" s="429"/>
      <c r="E18" s="430" t="s">
        <v>35</v>
      </c>
      <c r="F18" s="43" t="s">
        <v>36</v>
      </c>
      <c r="G18" s="43"/>
      <c r="H18" s="43"/>
      <c r="I18" s="429"/>
      <c r="J18" s="451"/>
      <c r="K18" s="444"/>
      <c r="L18" s="444"/>
      <c r="M18" s="444"/>
      <c r="N18" s="444"/>
      <c r="O18" s="409"/>
      <c r="P18" s="409"/>
      <c r="Q18" s="444"/>
      <c r="R18" s="444"/>
      <c r="S18" s="444"/>
      <c r="T18" s="444"/>
      <c r="U18" s="444"/>
      <c r="V18" s="444"/>
      <c r="W18" s="444"/>
      <c r="X18" s="444"/>
      <c r="Y18" s="444"/>
      <c r="Z18" s="444"/>
      <c r="AA18" s="444"/>
      <c r="AB18" s="444"/>
    </row>
    <row r="19" ht="22.5" customHeight="1" spans="1:28">
      <c r="A19" s="433" t="s">
        <v>37</v>
      </c>
      <c r="B19" s="433"/>
      <c r="C19" s="433"/>
      <c r="D19" s="429"/>
      <c r="E19" s="434"/>
      <c r="F19" s="43" t="s">
        <v>38</v>
      </c>
      <c r="G19" s="43"/>
      <c r="H19" s="43"/>
      <c r="I19" s="429"/>
      <c r="J19" s="450" t="s">
        <v>39</v>
      </c>
      <c r="K19" s="444"/>
      <c r="L19" s="444"/>
      <c r="M19" s="444"/>
      <c r="Q19" s="444"/>
      <c r="R19" s="444"/>
      <c r="S19" s="444"/>
      <c r="T19" s="444"/>
      <c r="U19" s="444"/>
      <c r="V19" s="444"/>
      <c r="W19" s="444"/>
      <c r="X19" s="444"/>
      <c r="Y19" s="444"/>
      <c r="Z19" s="444"/>
      <c r="AA19" s="444"/>
      <c r="AB19" s="444"/>
    </row>
    <row r="20" ht="22.5" customHeight="1" spans="1:13">
      <c r="A20" s="43" t="s">
        <v>40</v>
      </c>
      <c r="B20" s="43"/>
      <c r="C20" s="43"/>
      <c r="D20" s="429"/>
      <c r="E20" s="431" t="s">
        <v>41</v>
      </c>
      <c r="F20" s="43" t="s">
        <v>42</v>
      </c>
      <c r="G20" s="43"/>
      <c r="H20" s="43"/>
      <c r="I20" s="429"/>
      <c r="J20" s="451"/>
      <c r="K20" s="444"/>
      <c r="L20" s="444"/>
      <c r="M20" s="444"/>
    </row>
    <row r="21" ht="22.5" customHeight="1" spans="1:13">
      <c r="A21" s="435" t="s">
        <v>43</v>
      </c>
      <c r="B21" s="43"/>
      <c r="C21" s="43"/>
      <c r="D21" s="436"/>
      <c r="E21" s="431" t="s">
        <v>44</v>
      </c>
      <c r="F21" s="43" t="s">
        <v>45</v>
      </c>
      <c r="G21" s="43"/>
      <c r="H21" s="43"/>
      <c r="I21" s="429"/>
      <c r="J21" s="450" t="s">
        <v>46</v>
      </c>
      <c r="K21" s="444"/>
      <c r="L21" s="444"/>
      <c r="M21" s="444"/>
    </row>
    <row r="22" ht="22.5" customHeight="1" spans="1:10">
      <c r="A22" s="43" t="s">
        <v>47</v>
      </c>
      <c r="B22" s="43"/>
      <c r="C22" s="43"/>
      <c r="D22" s="429"/>
      <c r="E22" s="430" t="s">
        <v>48</v>
      </c>
      <c r="F22" s="435" t="s">
        <v>49</v>
      </c>
      <c r="G22" s="435"/>
      <c r="H22" s="435"/>
      <c r="I22" s="436"/>
      <c r="J22" s="438" t="s">
        <v>50</v>
      </c>
    </row>
    <row r="23" ht="22.5" customHeight="1" spans="1:13">
      <c r="A23" s="435" t="s">
        <v>51</v>
      </c>
      <c r="B23" s="43"/>
      <c r="C23" s="43"/>
      <c r="D23" s="436"/>
      <c r="E23" s="437"/>
      <c r="F23" s="435" t="s">
        <v>52</v>
      </c>
      <c r="G23" s="435"/>
      <c r="H23" s="435"/>
      <c r="I23" s="436"/>
      <c r="J23" s="452" t="s">
        <v>50</v>
      </c>
      <c r="K23" s="444"/>
      <c r="L23" s="444"/>
      <c r="M23" s="444"/>
    </row>
    <row r="24" ht="22.5" customHeight="1" spans="1:13">
      <c r="A24" s="435" t="s">
        <v>53</v>
      </c>
      <c r="B24" s="43"/>
      <c r="C24" s="43"/>
      <c r="D24" s="436"/>
      <c r="E24" s="438" t="s">
        <v>54</v>
      </c>
      <c r="F24" s="435" t="s">
        <v>55</v>
      </c>
      <c r="G24" s="435"/>
      <c r="H24" s="435"/>
      <c r="I24" s="436"/>
      <c r="J24" s="452" t="s">
        <v>50</v>
      </c>
      <c r="K24" s="444"/>
      <c r="L24" s="444"/>
      <c r="M24" s="444"/>
    </row>
    <row r="25" ht="22.5" customHeight="1" spans="1:13">
      <c r="A25" s="43" t="s">
        <v>56</v>
      </c>
      <c r="B25" s="43"/>
      <c r="C25" s="43"/>
      <c r="D25" s="429"/>
      <c r="E25" s="439" t="s">
        <v>57</v>
      </c>
      <c r="F25" s="43" t="s">
        <v>58</v>
      </c>
      <c r="G25" s="43"/>
      <c r="H25" s="43"/>
      <c r="I25" s="429"/>
      <c r="J25" s="453" t="s">
        <v>59</v>
      </c>
      <c r="K25" s="444"/>
      <c r="L25" s="444"/>
      <c r="M25" s="444"/>
    </row>
    <row r="26" ht="22.5" customHeight="1" spans="1:13">
      <c r="A26" s="433" t="s">
        <v>60</v>
      </c>
      <c r="B26" s="433"/>
      <c r="C26" s="440" t="s">
        <v>61</v>
      </c>
      <c r="D26" s="429"/>
      <c r="E26" s="439" t="s">
        <v>62</v>
      </c>
      <c r="F26" s="43" t="s">
        <v>63</v>
      </c>
      <c r="G26" s="43"/>
      <c r="H26" s="43"/>
      <c r="I26" s="429"/>
      <c r="J26" s="454" t="s">
        <v>64</v>
      </c>
      <c r="K26" s="444"/>
      <c r="L26" s="444"/>
      <c r="M26" s="444"/>
    </row>
    <row r="27" ht="22.5" customHeight="1" spans="1:13">
      <c r="A27" s="43" t="s">
        <v>65</v>
      </c>
      <c r="B27" s="43"/>
      <c r="C27" s="43"/>
      <c r="D27" s="429"/>
      <c r="E27" s="439" t="s">
        <v>61</v>
      </c>
      <c r="F27" s="441"/>
      <c r="G27" s="441"/>
      <c r="H27" s="441"/>
      <c r="I27" s="455"/>
      <c r="J27" s="456"/>
      <c r="K27" s="444"/>
      <c r="L27" s="444"/>
      <c r="M27" s="444"/>
    </row>
  </sheetData>
  <mergeCells count="35">
    <mergeCell ref="A3:J3"/>
    <mergeCell ref="E5:F5"/>
    <mergeCell ref="F6:G6"/>
    <mergeCell ref="F7:G7"/>
    <mergeCell ref="F8:G8"/>
    <mergeCell ref="F9:G9"/>
    <mergeCell ref="F10:G10"/>
    <mergeCell ref="F11:G11"/>
    <mergeCell ref="F12:G12"/>
    <mergeCell ref="F13:G13"/>
    <mergeCell ref="A15:D15"/>
    <mergeCell ref="F15:I15"/>
    <mergeCell ref="A16:D16"/>
    <mergeCell ref="F16:I16"/>
    <mergeCell ref="A17:D17"/>
    <mergeCell ref="F17:I17"/>
    <mergeCell ref="A18:D18"/>
    <mergeCell ref="F18:I18"/>
    <mergeCell ref="F19:I19"/>
    <mergeCell ref="A20:D20"/>
    <mergeCell ref="F20:I20"/>
    <mergeCell ref="A21:D21"/>
    <mergeCell ref="F21:I21"/>
    <mergeCell ref="A22:D22"/>
    <mergeCell ref="F22:I22"/>
    <mergeCell ref="A23:D23"/>
    <mergeCell ref="F23:I23"/>
    <mergeCell ref="A24:D24"/>
    <mergeCell ref="F24:I24"/>
    <mergeCell ref="A25:D25"/>
    <mergeCell ref="F25:I25"/>
    <mergeCell ref="A26:D26"/>
    <mergeCell ref="F26:I26"/>
    <mergeCell ref="A27:D27"/>
    <mergeCell ref="F27:I27"/>
  </mergeCells>
  <printOptions horizontalCentered="1" verticalCentered="1"/>
  <pageMargins left="0.75" right="0.75" top="0.39" bottom="0.39" header="0.39" footer="0.51"/>
  <pageSetup paperSize="8" orientation="landscape" blackAndWhite="1" useFirstPageNumber="1"/>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J7"/>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outlineLevelRow="6"/>
  <cols>
    <col min="1" max="3" width="3.5" style="147" customWidth="1"/>
    <col min="4" max="4" width="32.5" style="147" customWidth="1"/>
    <col min="5" max="40" width="18.75" style="232" customWidth="1"/>
    <col min="41" max="76" width="18.75" style="147" customWidth="1"/>
    <col min="77" max="78" width="18.75" style="291" customWidth="1"/>
    <col min="79" max="102" width="18.75" style="147" customWidth="1"/>
    <col min="103" max="104" width="18.75" style="291" customWidth="1"/>
    <col min="105" max="112" width="18.75" style="147" customWidth="1"/>
    <col min="113" max="113" width="18.75" customWidth="1"/>
    <col min="114" max="114" width="18.75" style="291" customWidth="1"/>
  </cols>
  <sheetData>
    <row r="1" s="230" customFormat="1" ht="21" customHeight="1" spans="1:114">
      <c r="A1" s="133" t="s">
        <v>681</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92"/>
      <c r="BZ1" s="292"/>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92"/>
      <c r="CZ1" s="292"/>
      <c r="DA1" s="241"/>
      <c r="DB1" s="241"/>
      <c r="DC1" s="241"/>
      <c r="DD1" s="241"/>
      <c r="DE1" s="241"/>
      <c r="DF1" s="241"/>
      <c r="DG1" s="241"/>
      <c r="DH1" s="241"/>
      <c r="DJ1" s="292"/>
    </row>
    <row r="2" s="145" customFormat="1" ht="18" customHeight="1" spans="1:114">
      <c r="A2" s="140"/>
      <c r="B2" s="140"/>
      <c r="C2" s="140"/>
      <c r="D2" s="140"/>
      <c r="E2" s="235"/>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93"/>
      <c r="BZ2" s="293"/>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93"/>
      <c r="CZ2" s="293"/>
      <c r="DA2" s="241"/>
      <c r="DB2" s="241"/>
      <c r="DC2" s="241"/>
      <c r="DD2" s="241"/>
      <c r="DE2" s="241"/>
      <c r="DF2" s="241"/>
      <c r="DG2" s="241"/>
      <c r="DH2" s="241"/>
      <c r="DJ2" s="134" t="s">
        <v>682</v>
      </c>
    </row>
    <row r="3" s="145" customFormat="1" ht="18" customHeight="1" spans="1:114">
      <c r="A3" s="149" t="s">
        <v>68</v>
      </c>
      <c r="B3" s="140"/>
      <c r="C3" s="140"/>
      <c r="D3" s="140"/>
      <c r="E3" s="235"/>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93"/>
      <c r="BZ3" s="293"/>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93"/>
      <c r="CZ3" s="293"/>
      <c r="DA3" s="241"/>
      <c r="DB3" s="241"/>
      <c r="DC3" s="241"/>
      <c r="DD3" s="241"/>
      <c r="DE3" s="241"/>
      <c r="DF3" s="241"/>
      <c r="DG3" s="241"/>
      <c r="DH3" s="241"/>
      <c r="DJ3" s="134" t="s">
        <v>69</v>
      </c>
    </row>
    <row r="4" s="146" customFormat="1" ht="18" customHeight="1" spans="1:114">
      <c r="A4" s="34" t="s">
        <v>72</v>
      </c>
      <c r="B4" s="35"/>
      <c r="C4" s="35"/>
      <c r="D4" s="35"/>
      <c r="E4" s="124" t="s">
        <v>258</v>
      </c>
      <c r="F4" s="124" t="s">
        <v>364</v>
      </c>
      <c r="G4" s="124"/>
      <c r="H4" s="124"/>
      <c r="I4" s="124"/>
      <c r="J4" s="124"/>
      <c r="K4" s="124"/>
      <c r="L4" s="124"/>
      <c r="M4" s="124"/>
      <c r="N4" s="124"/>
      <c r="O4" s="124"/>
      <c r="P4" s="124"/>
      <c r="Q4" s="124"/>
      <c r="R4" s="124"/>
      <c r="S4" s="124"/>
      <c r="T4" s="124" t="s">
        <v>365</v>
      </c>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t="s">
        <v>366</v>
      </c>
      <c r="AW4" s="124"/>
      <c r="AX4" s="124"/>
      <c r="AY4" s="124"/>
      <c r="AZ4" s="124"/>
      <c r="BA4" s="124"/>
      <c r="BB4" s="124"/>
      <c r="BC4" s="124"/>
      <c r="BD4" s="124"/>
      <c r="BE4" s="124"/>
      <c r="BF4" s="124"/>
      <c r="BG4" s="124"/>
      <c r="BH4" s="124"/>
      <c r="BI4" s="124" t="s">
        <v>367</v>
      </c>
      <c r="BJ4" s="124"/>
      <c r="BK4" s="124"/>
      <c r="BL4" s="124"/>
      <c r="BM4" s="124"/>
      <c r="BN4" s="124" t="s">
        <v>368</v>
      </c>
      <c r="BO4" s="124"/>
      <c r="BP4" s="124"/>
      <c r="BQ4" s="124"/>
      <c r="BR4" s="124"/>
      <c r="BS4" s="124"/>
      <c r="BT4" s="124"/>
      <c r="BU4" s="124"/>
      <c r="BV4" s="124"/>
      <c r="BW4" s="124"/>
      <c r="BX4" s="124"/>
      <c r="BY4" s="294"/>
      <c r="BZ4" s="294"/>
      <c r="CA4" s="124" t="s">
        <v>369</v>
      </c>
      <c r="CB4" s="124"/>
      <c r="CC4" s="124"/>
      <c r="CD4" s="124"/>
      <c r="CE4" s="124"/>
      <c r="CF4" s="124"/>
      <c r="CG4" s="124"/>
      <c r="CH4" s="124"/>
      <c r="CI4" s="124"/>
      <c r="CJ4" s="124"/>
      <c r="CK4" s="124"/>
      <c r="CL4" s="124"/>
      <c r="CM4" s="124"/>
      <c r="CN4" s="124"/>
      <c r="CO4" s="124"/>
      <c r="CP4" s="124"/>
      <c r="CQ4" s="124"/>
      <c r="CR4" s="124" t="s">
        <v>370</v>
      </c>
      <c r="CS4" s="124"/>
      <c r="CT4" s="124"/>
      <c r="CU4" s="124" t="s">
        <v>371</v>
      </c>
      <c r="CV4" s="124"/>
      <c r="CW4" s="124"/>
      <c r="CX4" s="124"/>
      <c r="CY4" s="294"/>
      <c r="CZ4" s="294"/>
      <c r="DA4" s="124" t="s">
        <v>372</v>
      </c>
      <c r="DB4" s="124"/>
      <c r="DC4" s="124"/>
      <c r="DD4" s="124"/>
      <c r="DE4" s="124" t="s">
        <v>373</v>
      </c>
      <c r="DF4" s="124"/>
      <c r="DG4" s="124"/>
      <c r="DH4" s="124"/>
      <c r="DI4" s="124"/>
      <c r="DJ4" s="296"/>
    </row>
    <row r="5" s="146" customFormat="1" ht="34.5" customHeight="1" spans="1:114">
      <c r="A5" s="129" t="s">
        <v>256</v>
      </c>
      <c r="B5" s="42"/>
      <c r="C5" s="42"/>
      <c r="D5" s="39" t="s">
        <v>257</v>
      </c>
      <c r="E5" s="42"/>
      <c r="F5" s="42" t="s">
        <v>204</v>
      </c>
      <c r="G5" s="42" t="s">
        <v>374</v>
      </c>
      <c r="H5" s="42" t="s">
        <v>375</v>
      </c>
      <c r="I5" s="42" t="s">
        <v>376</v>
      </c>
      <c r="J5" s="42" t="s">
        <v>377</v>
      </c>
      <c r="K5" s="42" t="s">
        <v>378</v>
      </c>
      <c r="L5" s="42" t="s">
        <v>379</v>
      </c>
      <c r="M5" s="42" t="s">
        <v>380</v>
      </c>
      <c r="N5" s="42" t="s">
        <v>381</v>
      </c>
      <c r="O5" s="42" t="s">
        <v>490</v>
      </c>
      <c r="P5" s="42" t="s">
        <v>383</v>
      </c>
      <c r="Q5" s="42" t="s">
        <v>384</v>
      </c>
      <c r="R5" s="42" t="s">
        <v>385</v>
      </c>
      <c r="S5" s="42" t="s">
        <v>386</v>
      </c>
      <c r="T5" s="42" t="s">
        <v>204</v>
      </c>
      <c r="U5" s="42" t="s">
        <v>387</v>
      </c>
      <c r="V5" s="42" t="s">
        <v>388</v>
      </c>
      <c r="W5" s="42" t="s">
        <v>389</v>
      </c>
      <c r="X5" s="42" t="s">
        <v>390</v>
      </c>
      <c r="Y5" s="42" t="s">
        <v>391</v>
      </c>
      <c r="Z5" s="42" t="s">
        <v>392</v>
      </c>
      <c r="AA5" s="42" t="s">
        <v>393</v>
      </c>
      <c r="AB5" s="42" t="s">
        <v>394</v>
      </c>
      <c r="AC5" s="42" t="s">
        <v>395</v>
      </c>
      <c r="AD5" s="42" t="s">
        <v>396</v>
      </c>
      <c r="AE5" s="42" t="s">
        <v>397</v>
      </c>
      <c r="AF5" s="42" t="s">
        <v>398</v>
      </c>
      <c r="AG5" s="42" t="s">
        <v>399</v>
      </c>
      <c r="AH5" s="42" t="s">
        <v>400</v>
      </c>
      <c r="AI5" s="42" t="s">
        <v>401</v>
      </c>
      <c r="AJ5" s="42" t="s">
        <v>402</v>
      </c>
      <c r="AK5" s="42" t="s">
        <v>403</v>
      </c>
      <c r="AL5" s="42" t="s">
        <v>404</v>
      </c>
      <c r="AM5" s="42" t="s">
        <v>405</v>
      </c>
      <c r="AN5" s="42" t="s">
        <v>406</v>
      </c>
      <c r="AO5" s="42" t="s">
        <v>683</v>
      </c>
      <c r="AP5" s="42" t="s">
        <v>408</v>
      </c>
      <c r="AQ5" s="42" t="s">
        <v>409</v>
      </c>
      <c r="AR5" s="42" t="s">
        <v>491</v>
      </c>
      <c r="AS5" s="42" t="s">
        <v>411</v>
      </c>
      <c r="AT5" s="42" t="s">
        <v>412</v>
      </c>
      <c r="AU5" s="42" t="s">
        <v>413</v>
      </c>
      <c r="AV5" s="42" t="s">
        <v>204</v>
      </c>
      <c r="AW5" s="42" t="s">
        <v>414</v>
      </c>
      <c r="AX5" s="42" t="s">
        <v>415</v>
      </c>
      <c r="AY5" s="42" t="s">
        <v>416</v>
      </c>
      <c r="AZ5" s="42" t="s">
        <v>417</v>
      </c>
      <c r="BA5" s="42" t="s">
        <v>418</v>
      </c>
      <c r="BB5" s="42" t="s">
        <v>419</v>
      </c>
      <c r="BC5" s="42" t="s">
        <v>420</v>
      </c>
      <c r="BD5" s="42" t="s">
        <v>421</v>
      </c>
      <c r="BE5" s="42" t="s">
        <v>422</v>
      </c>
      <c r="BF5" s="42" t="s">
        <v>423</v>
      </c>
      <c r="BG5" s="42" t="s">
        <v>424</v>
      </c>
      <c r="BH5" s="42" t="s">
        <v>425</v>
      </c>
      <c r="BI5" s="42" t="s">
        <v>204</v>
      </c>
      <c r="BJ5" s="42" t="s">
        <v>426</v>
      </c>
      <c r="BK5" s="42" t="s">
        <v>427</v>
      </c>
      <c r="BL5" s="42" t="s">
        <v>428</v>
      </c>
      <c r="BM5" s="42" t="s">
        <v>429</v>
      </c>
      <c r="BN5" s="42" t="s">
        <v>204</v>
      </c>
      <c r="BO5" s="42" t="s">
        <v>430</v>
      </c>
      <c r="BP5" s="42" t="s">
        <v>431</v>
      </c>
      <c r="BQ5" s="42" t="s">
        <v>432</v>
      </c>
      <c r="BR5" s="42" t="s">
        <v>433</v>
      </c>
      <c r="BS5" s="42" t="s">
        <v>434</v>
      </c>
      <c r="BT5" s="42" t="s">
        <v>435</v>
      </c>
      <c r="BU5" s="42" t="s">
        <v>436</v>
      </c>
      <c r="BV5" s="42" t="s">
        <v>437</v>
      </c>
      <c r="BW5" s="42" t="s">
        <v>438</v>
      </c>
      <c r="BX5" s="42" t="s">
        <v>439</v>
      </c>
      <c r="BY5" s="265" t="s">
        <v>440</v>
      </c>
      <c r="BZ5" s="265" t="s">
        <v>441</v>
      </c>
      <c r="CA5" s="42" t="s">
        <v>204</v>
      </c>
      <c r="CB5" s="42" t="s">
        <v>430</v>
      </c>
      <c r="CC5" s="42" t="s">
        <v>431</v>
      </c>
      <c r="CD5" s="42" t="s">
        <v>432</v>
      </c>
      <c r="CE5" s="42" t="s">
        <v>433</v>
      </c>
      <c r="CF5" s="42" t="s">
        <v>434</v>
      </c>
      <c r="CG5" s="42" t="s">
        <v>435</v>
      </c>
      <c r="CH5" s="42" t="s">
        <v>436</v>
      </c>
      <c r="CI5" s="42" t="s">
        <v>442</v>
      </c>
      <c r="CJ5" s="42" t="s">
        <v>443</v>
      </c>
      <c r="CK5" s="42" t="s">
        <v>444</v>
      </c>
      <c r="CL5" s="42" t="s">
        <v>445</v>
      </c>
      <c r="CM5" s="42" t="s">
        <v>437</v>
      </c>
      <c r="CN5" s="42" t="s">
        <v>438</v>
      </c>
      <c r="CO5" s="42" t="s">
        <v>439</v>
      </c>
      <c r="CP5" s="42" t="s">
        <v>440</v>
      </c>
      <c r="CQ5" s="42" t="s">
        <v>446</v>
      </c>
      <c r="CR5" s="42" t="s">
        <v>204</v>
      </c>
      <c r="CS5" s="42" t="s">
        <v>447</v>
      </c>
      <c r="CT5" s="42" t="s">
        <v>448</v>
      </c>
      <c r="CU5" s="42" t="s">
        <v>204</v>
      </c>
      <c r="CV5" s="42" t="s">
        <v>447</v>
      </c>
      <c r="CW5" s="42" t="s">
        <v>449</v>
      </c>
      <c r="CX5" s="42" t="s">
        <v>450</v>
      </c>
      <c r="CY5" s="265" t="s">
        <v>451</v>
      </c>
      <c r="CZ5" s="265" t="s">
        <v>448</v>
      </c>
      <c r="DA5" s="42" t="s">
        <v>204</v>
      </c>
      <c r="DB5" s="42" t="s">
        <v>452</v>
      </c>
      <c r="DC5" s="42" t="s">
        <v>453</v>
      </c>
      <c r="DD5" s="42" t="s">
        <v>454</v>
      </c>
      <c r="DE5" s="42" t="s">
        <v>204</v>
      </c>
      <c r="DF5" s="42" t="s">
        <v>455</v>
      </c>
      <c r="DG5" s="42" t="s">
        <v>456</v>
      </c>
      <c r="DH5" s="42" t="s">
        <v>457</v>
      </c>
      <c r="DI5" s="42" t="s">
        <v>458</v>
      </c>
      <c r="DJ5" s="153" t="s">
        <v>373</v>
      </c>
    </row>
    <row r="6" s="140" customFormat="1" ht="22.5" customHeight="1" spans="1:114">
      <c r="A6" s="38" t="s">
        <v>266</v>
      </c>
      <c r="B6" s="39" t="s">
        <v>267</v>
      </c>
      <c r="C6" s="39" t="s">
        <v>268</v>
      </c>
      <c r="D6" s="39" t="s">
        <v>269</v>
      </c>
      <c r="E6" s="198">
        <v>1</v>
      </c>
      <c r="F6" s="198">
        <v>2</v>
      </c>
      <c r="G6" s="198">
        <v>3</v>
      </c>
      <c r="H6" s="198">
        <v>4</v>
      </c>
      <c r="I6" s="198">
        <v>5</v>
      </c>
      <c r="J6" s="198">
        <v>6</v>
      </c>
      <c r="K6" s="198">
        <v>7</v>
      </c>
      <c r="L6" s="198">
        <v>8</v>
      </c>
      <c r="M6" s="198">
        <v>9</v>
      </c>
      <c r="N6" s="198">
        <v>10</v>
      </c>
      <c r="O6" s="198">
        <v>11</v>
      </c>
      <c r="P6" s="198">
        <v>12</v>
      </c>
      <c r="Q6" s="198">
        <v>13</v>
      </c>
      <c r="R6" s="198">
        <v>14</v>
      </c>
      <c r="S6" s="198">
        <v>15</v>
      </c>
      <c r="T6" s="198">
        <v>16</v>
      </c>
      <c r="U6" s="198">
        <v>17</v>
      </c>
      <c r="V6" s="198">
        <v>18</v>
      </c>
      <c r="W6" s="198">
        <v>19</v>
      </c>
      <c r="X6" s="198">
        <v>20</v>
      </c>
      <c r="Y6" s="198">
        <v>21</v>
      </c>
      <c r="Z6" s="198">
        <v>22</v>
      </c>
      <c r="AA6" s="198">
        <v>23</v>
      </c>
      <c r="AB6" s="198">
        <v>24</v>
      </c>
      <c r="AC6" s="198">
        <v>25</v>
      </c>
      <c r="AD6" s="198">
        <v>26</v>
      </c>
      <c r="AE6" s="198">
        <v>27</v>
      </c>
      <c r="AF6" s="198">
        <v>28</v>
      </c>
      <c r="AG6" s="198">
        <v>29</v>
      </c>
      <c r="AH6" s="198">
        <v>30</v>
      </c>
      <c r="AI6" s="198">
        <v>31</v>
      </c>
      <c r="AJ6" s="198">
        <v>32</v>
      </c>
      <c r="AK6" s="198">
        <v>33</v>
      </c>
      <c r="AL6" s="198">
        <v>34</v>
      </c>
      <c r="AM6" s="198">
        <v>35</v>
      </c>
      <c r="AN6" s="198">
        <v>36</v>
      </c>
      <c r="AO6" s="39">
        <v>37</v>
      </c>
      <c r="AP6" s="198">
        <v>38</v>
      </c>
      <c r="AQ6" s="198">
        <v>39</v>
      </c>
      <c r="AR6" s="198">
        <v>40</v>
      </c>
      <c r="AS6" s="198">
        <v>41</v>
      </c>
      <c r="AT6" s="198">
        <v>42</v>
      </c>
      <c r="AU6" s="198">
        <v>43</v>
      </c>
      <c r="AV6" s="198">
        <v>44</v>
      </c>
      <c r="AW6" s="198">
        <v>45</v>
      </c>
      <c r="AX6" s="198">
        <v>46</v>
      </c>
      <c r="AY6" s="198">
        <v>47</v>
      </c>
      <c r="AZ6" s="198">
        <v>48</v>
      </c>
      <c r="BA6" s="198">
        <v>49</v>
      </c>
      <c r="BB6" s="198">
        <v>50</v>
      </c>
      <c r="BC6" s="198">
        <v>51</v>
      </c>
      <c r="BD6" s="198">
        <v>52</v>
      </c>
      <c r="BE6" s="198">
        <v>53</v>
      </c>
      <c r="BF6" s="198">
        <v>54</v>
      </c>
      <c r="BG6" s="198">
        <v>55</v>
      </c>
      <c r="BH6" s="198">
        <v>56</v>
      </c>
      <c r="BI6" s="198">
        <v>57</v>
      </c>
      <c r="BJ6" s="198">
        <v>58</v>
      </c>
      <c r="BK6" s="198">
        <v>59</v>
      </c>
      <c r="BL6" s="198">
        <v>60</v>
      </c>
      <c r="BM6" s="198">
        <v>61</v>
      </c>
      <c r="BN6" s="198">
        <v>62</v>
      </c>
      <c r="BO6" s="198">
        <v>63</v>
      </c>
      <c r="BP6" s="198">
        <v>64</v>
      </c>
      <c r="BQ6" s="198">
        <v>65</v>
      </c>
      <c r="BR6" s="198">
        <v>66</v>
      </c>
      <c r="BS6" s="198">
        <v>67</v>
      </c>
      <c r="BT6" s="198">
        <v>68</v>
      </c>
      <c r="BU6" s="198">
        <v>69</v>
      </c>
      <c r="BV6" s="198">
        <v>70</v>
      </c>
      <c r="BW6" s="198">
        <v>71</v>
      </c>
      <c r="BX6" s="198">
        <v>72</v>
      </c>
      <c r="BY6" s="295">
        <v>73</v>
      </c>
      <c r="BZ6" s="295">
        <v>74</v>
      </c>
      <c r="CA6" s="198" t="s">
        <v>234</v>
      </c>
      <c r="CB6" s="198" t="s">
        <v>235</v>
      </c>
      <c r="CC6" s="198" t="s">
        <v>236</v>
      </c>
      <c r="CD6" s="198" t="s">
        <v>237</v>
      </c>
      <c r="CE6" s="198" t="s">
        <v>238</v>
      </c>
      <c r="CF6" s="198" t="s">
        <v>239</v>
      </c>
      <c r="CG6" s="198" t="s">
        <v>240</v>
      </c>
      <c r="CH6" s="198" t="s">
        <v>241</v>
      </c>
      <c r="CI6" s="198" t="s">
        <v>242</v>
      </c>
      <c r="CJ6" s="198" t="s">
        <v>244</v>
      </c>
      <c r="CK6" s="198" t="s">
        <v>245</v>
      </c>
      <c r="CL6" s="198" t="s">
        <v>246</v>
      </c>
      <c r="CM6" s="198" t="s">
        <v>247</v>
      </c>
      <c r="CN6" s="198" t="s">
        <v>248</v>
      </c>
      <c r="CO6" s="198" t="s">
        <v>249</v>
      </c>
      <c r="CP6" s="198" t="s">
        <v>250</v>
      </c>
      <c r="CQ6" s="198" t="s">
        <v>492</v>
      </c>
      <c r="CR6" s="198" t="s">
        <v>493</v>
      </c>
      <c r="CS6" s="198" t="s">
        <v>494</v>
      </c>
      <c r="CT6" s="198" t="s">
        <v>495</v>
      </c>
      <c r="CU6" s="198" t="s">
        <v>496</v>
      </c>
      <c r="CV6" s="198" t="s">
        <v>497</v>
      </c>
      <c r="CW6" s="198" t="s">
        <v>498</v>
      </c>
      <c r="CX6" s="198" t="s">
        <v>499</v>
      </c>
      <c r="CY6" s="295" t="s">
        <v>500</v>
      </c>
      <c r="CZ6" s="295" t="s">
        <v>501</v>
      </c>
      <c r="DA6" s="198" t="s">
        <v>502</v>
      </c>
      <c r="DB6" s="198" t="s">
        <v>503</v>
      </c>
      <c r="DC6" s="198" t="s">
        <v>504</v>
      </c>
      <c r="DD6" s="198" t="s">
        <v>505</v>
      </c>
      <c r="DE6" s="198" t="s">
        <v>506</v>
      </c>
      <c r="DF6" s="237">
        <v>106</v>
      </c>
      <c r="DG6" s="237">
        <v>107</v>
      </c>
      <c r="DH6" s="237">
        <v>108</v>
      </c>
      <c r="DI6" s="237" t="s">
        <v>459</v>
      </c>
      <c r="DJ6" s="242" t="s">
        <v>460</v>
      </c>
    </row>
    <row r="7" s="134" customFormat="1" ht="22.5" customHeight="1" spans="1:114">
      <c r="A7" s="130"/>
      <c r="B7" s="131"/>
      <c r="C7" s="131"/>
      <c r="D7" s="131" t="s">
        <v>258</v>
      </c>
      <c r="E7" s="240">
        <v>0</v>
      </c>
      <c r="F7" s="240">
        <v>0</v>
      </c>
      <c r="G7" s="92">
        <v>0</v>
      </c>
      <c r="H7" s="92">
        <v>0</v>
      </c>
      <c r="I7" s="92">
        <v>0</v>
      </c>
      <c r="J7" s="92">
        <v>0</v>
      </c>
      <c r="K7" s="92">
        <v>0</v>
      </c>
      <c r="L7" s="92">
        <v>0</v>
      </c>
      <c r="M7" s="92">
        <v>0</v>
      </c>
      <c r="N7" s="92">
        <v>0</v>
      </c>
      <c r="O7" s="92">
        <v>0</v>
      </c>
      <c r="P7" s="92">
        <v>0</v>
      </c>
      <c r="Q7" s="92">
        <v>0</v>
      </c>
      <c r="R7" s="92">
        <v>0</v>
      </c>
      <c r="S7" s="92">
        <v>0</v>
      </c>
      <c r="T7" s="240">
        <v>0</v>
      </c>
      <c r="U7" s="92">
        <v>0</v>
      </c>
      <c r="V7" s="92">
        <v>0</v>
      </c>
      <c r="W7" s="92">
        <v>0</v>
      </c>
      <c r="X7" s="92">
        <v>0</v>
      </c>
      <c r="Y7" s="92">
        <v>0</v>
      </c>
      <c r="Z7" s="92">
        <v>0</v>
      </c>
      <c r="AA7" s="92">
        <v>0</v>
      </c>
      <c r="AB7" s="92">
        <v>0</v>
      </c>
      <c r="AC7" s="92">
        <v>0</v>
      </c>
      <c r="AD7" s="92">
        <v>0</v>
      </c>
      <c r="AE7" s="92">
        <v>0</v>
      </c>
      <c r="AF7" s="92">
        <v>0</v>
      </c>
      <c r="AG7" s="92">
        <v>0</v>
      </c>
      <c r="AH7" s="92">
        <v>0</v>
      </c>
      <c r="AI7" s="92">
        <v>0</v>
      </c>
      <c r="AJ7" s="92">
        <v>0</v>
      </c>
      <c r="AK7" s="92">
        <v>0</v>
      </c>
      <c r="AL7" s="92">
        <v>0</v>
      </c>
      <c r="AM7" s="92">
        <v>0</v>
      </c>
      <c r="AN7" s="92">
        <v>0</v>
      </c>
      <c r="AO7" s="92">
        <v>0</v>
      </c>
      <c r="AP7" s="92">
        <v>0</v>
      </c>
      <c r="AQ7" s="92">
        <v>0</v>
      </c>
      <c r="AR7" s="92">
        <v>0</v>
      </c>
      <c r="AS7" s="92">
        <v>0</v>
      </c>
      <c r="AT7" s="92">
        <v>0</v>
      </c>
      <c r="AU7" s="92">
        <v>0</v>
      </c>
      <c r="AV7" s="240">
        <v>0</v>
      </c>
      <c r="AW7" s="92">
        <v>0</v>
      </c>
      <c r="AX7" s="92">
        <v>0</v>
      </c>
      <c r="AY7" s="92">
        <v>0</v>
      </c>
      <c r="AZ7" s="92">
        <v>0</v>
      </c>
      <c r="BA7" s="92">
        <v>0</v>
      </c>
      <c r="BB7" s="92">
        <v>0</v>
      </c>
      <c r="BC7" s="92">
        <v>0</v>
      </c>
      <c r="BD7" s="92">
        <v>0</v>
      </c>
      <c r="BE7" s="92">
        <v>0</v>
      </c>
      <c r="BF7" s="92">
        <v>0</v>
      </c>
      <c r="BG7" s="92">
        <v>0</v>
      </c>
      <c r="BH7" s="92">
        <v>0</v>
      </c>
      <c r="BI7" s="240">
        <v>0</v>
      </c>
      <c r="BJ7" s="92">
        <v>0</v>
      </c>
      <c r="BK7" s="92">
        <v>0</v>
      </c>
      <c r="BL7" s="92">
        <v>0</v>
      </c>
      <c r="BM7" s="92">
        <v>0</v>
      </c>
      <c r="BN7" s="240">
        <v>0</v>
      </c>
      <c r="BO7" s="92">
        <v>0</v>
      </c>
      <c r="BP7" s="92">
        <v>0</v>
      </c>
      <c r="BQ7" s="92">
        <v>0</v>
      </c>
      <c r="BR7" s="92">
        <v>0</v>
      </c>
      <c r="BS7" s="92">
        <v>0</v>
      </c>
      <c r="BT7" s="92">
        <v>0</v>
      </c>
      <c r="BU7" s="92">
        <v>0</v>
      </c>
      <c r="BV7" s="92">
        <v>0</v>
      </c>
      <c r="BW7" s="92">
        <v>0</v>
      </c>
      <c r="BX7" s="92">
        <v>0</v>
      </c>
      <c r="BY7" s="267">
        <v>0</v>
      </c>
      <c r="BZ7" s="267">
        <v>0</v>
      </c>
      <c r="CA7" s="240">
        <v>0</v>
      </c>
      <c r="CB7" s="92">
        <v>0</v>
      </c>
      <c r="CC7" s="92">
        <v>0</v>
      </c>
      <c r="CD7" s="92">
        <v>0</v>
      </c>
      <c r="CE7" s="92">
        <v>0</v>
      </c>
      <c r="CF7" s="92">
        <v>0</v>
      </c>
      <c r="CG7" s="92">
        <v>0</v>
      </c>
      <c r="CH7" s="92">
        <v>0</v>
      </c>
      <c r="CI7" s="92">
        <v>0</v>
      </c>
      <c r="CJ7" s="92">
        <v>0</v>
      </c>
      <c r="CK7" s="92">
        <v>0</v>
      </c>
      <c r="CL7" s="92">
        <v>0</v>
      </c>
      <c r="CM7" s="92">
        <v>0</v>
      </c>
      <c r="CN7" s="92">
        <v>0</v>
      </c>
      <c r="CO7" s="92">
        <v>0</v>
      </c>
      <c r="CP7" s="92">
        <v>0</v>
      </c>
      <c r="CQ7" s="92">
        <v>0</v>
      </c>
      <c r="CR7" s="240">
        <v>0</v>
      </c>
      <c r="CS7" s="92">
        <v>0</v>
      </c>
      <c r="CT7" s="92">
        <v>0</v>
      </c>
      <c r="CU7" s="240">
        <v>0</v>
      </c>
      <c r="CV7" s="92">
        <v>0</v>
      </c>
      <c r="CW7" s="92">
        <v>0</v>
      </c>
      <c r="CX7" s="92">
        <v>0</v>
      </c>
      <c r="CY7" s="267">
        <v>0</v>
      </c>
      <c r="CZ7" s="267">
        <v>0</v>
      </c>
      <c r="DA7" s="240">
        <v>0</v>
      </c>
      <c r="DB7" s="92">
        <v>0</v>
      </c>
      <c r="DC7" s="92">
        <v>0</v>
      </c>
      <c r="DD7" s="92">
        <v>0</v>
      </c>
      <c r="DE7" s="92">
        <v>0</v>
      </c>
      <c r="DF7" s="92">
        <v>0</v>
      </c>
      <c r="DG7" s="92">
        <v>0</v>
      </c>
      <c r="DH7" s="92">
        <v>0</v>
      </c>
      <c r="DI7" s="92">
        <v>0</v>
      </c>
      <c r="DJ7" s="297">
        <v>0</v>
      </c>
    </row>
  </sheetData>
  <mergeCells count="16">
    <mergeCell ref="A1:AN1"/>
    <mergeCell ref="A3:E3"/>
    <mergeCell ref="A4:D4"/>
    <mergeCell ref="F4:S4"/>
    <mergeCell ref="T4:AN4"/>
    <mergeCell ref="AO4:AU4"/>
    <mergeCell ref="AV4:BH4"/>
    <mergeCell ref="BI4:BM4"/>
    <mergeCell ref="BN4:BZ4"/>
    <mergeCell ref="CA4:CQ4"/>
    <mergeCell ref="CR4:CT4"/>
    <mergeCell ref="CU4:CZ4"/>
    <mergeCell ref="DA4:DD4"/>
    <mergeCell ref="DE4:DJ4"/>
    <mergeCell ref="A5:C5"/>
    <mergeCell ref="E4:E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3"/>
  <sheetViews>
    <sheetView showGridLines="0" workbookViewId="0">
      <pane xSplit="4" ySplit="8" topLeftCell="E26" activePane="bottomRight" state="frozen"/>
      <selection/>
      <selection pane="topRight"/>
      <selection pane="bottomLeft"/>
      <selection pane="bottomRight" activeCell="D37" sqref="D37"/>
    </sheetView>
  </sheetViews>
  <sheetFormatPr defaultColWidth="9" defaultRowHeight="14.25" customHeight="1"/>
  <cols>
    <col min="1" max="3" width="3.5" style="276" customWidth="1"/>
    <col min="4" max="4" width="32.5" style="276" customWidth="1"/>
    <col min="5" max="5" width="18.75" style="276" customWidth="1"/>
    <col min="6" max="6" width="15" style="276" customWidth="1"/>
    <col min="7" max="7" width="32.5" style="276" customWidth="1"/>
    <col min="8" max="8" width="18.75" style="276" customWidth="1"/>
    <col min="9" max="9" width="12.5" style="276" customWidth="1"/>
    <col min="10" max="10" width="7.5" style="276" customWidth="1"/>
    <col min="11" max="25" width="18.75" style="276" customWidth="1"/>
  </cols>
  <sheetData>
    <row r="1" s="274" customFormat="1" ht="21" customHeight="1" spans="1:25">
      <c r="A1" s="25" t="s">
        <v>684</v>
      </c>
      <c r="B1" s="25"/>
      <c r="C1" s="25"/>
      <c r="D1" s="25"/>
      <c r="E1" s="25"/>
      <c r="F1" s="25"/>
      <c r="G1" s="25"/>
      <c r="H1" s="25"/>
      <c r="I1" s="25"/>
      <c r="J1" s="25"/>
      <c r="K1" s="25"/>
      <c r="L1" s="25"/>
      <c r="M1" s="25"/>
      <c r="N1" s="25"/>
      <c r="O1" s="25"/>
      <c r="P1" s="25"/>
      <c r="Q1" s="25"/>
      <c r="R1" s="25"/>
      <c r="S1" s="25"/>
      <c r="T1" s="25"/>
      <c r="U1" s="25"/>
      <c r="V1" s="25"/>
      <c r="W1" s="25"/>
      <c r="X1" s="25"/>
      <c r="Y1" s="25"/>
    </row>
    <row r="2" s="67" customFormat="1" ht="18" customHeight="1" spans="25:25">
      <c r="Y2" s="287" t="s">
        <v>685</v>
      </c>
    </row>
    <row r="3" s="134" customFormat="1" ht="18" customHeight="1" spans="1:25">
      <c r="A3" s="149" t="s">
        <v>68</v>
      </c>
      <c r="B3" s="277"/>
      <c r="C3" s="277"/>
      <c r="D3" s="277"/>
      <c r="E3" s="277"/>
      <c r="F3" s="277"/>
      <c r="G3" s="277"/>
      <c r="H3" s="277"/>
      <c r="I3" s="277"/>
      <c r="J3" s="277"/>
      <c r="K3" s="277"/>
      <c r="L3" s="277"/>
      <c r="M3" s="277"/>
      <c r="N3" s="286"/>
      <c r="O3" s="286"/>
      <c r="P3" s="277"/>
      <c r="Q3" s="277"/>
      <c r="R3" s="277"/>
      <c r="S3" s="277"/>
      <c r="T3" s="277"/>
      <c r="U3" s="277"/>
      <c r="V3" s="277"/>
      <c r="W3" s="277"/>
      <c r="X3" s="277"/>
      <c r="Y3" s="288" t="s">
        <v>69</v>
      </c>
    </row>
    <row r="4" s="264" customFormat="1" ht="18" customHeight="1" spans="1:25">
      <c r="A4" s="469" t="s">
        <v>72</v>
      </c>
      <c r="B4" s="279"/>
      <c r="C4" s="279"/>
      <c r="D4" s="279"/>
      <c r="E4" s="279"/>
      <c r="F4" s="279"/>
      <c r="G4" s="279"/>
      <c r="H4" s="279"/>
      <c r="I4" s="279"/>
      <c r="J4" s="279"/>
      <c r="K4" s="470" t="s">
        <v>686</v>
      </c>
      <c r="L4" s="279"/>
      <c r="M4" s="279"/>
      <c r="N4" s="279"/>
      <c r="O4" s="279"/>
      <c r="P4" s="279"/>
      <c r="Q4" s="279" t="s">
        <v>687</v>
      </c>
      <c r="R4" s="279"/>
      <c r="S4" s="279"/>
      <c r="T4" s="279" t="s">
        <v>189</v>
      </c>
      <c r="U4" s="470" t="s">
        <v>191</v>
      </c>
      <c r="V4" s="470" t="s">
        <v>194</v>
      </c>
      <c r="W4" s="279"/>
      <c r="X4" s="279"/>
      <c r="Y4" s="289"/>
    </row>
    <row r="5" s="264" customFormat="1" ht="18" customHeight="1" spans="1:25">
      <c r="A5" s="471" t="s">
        <v>256</v>
      </c>
      <c r="B5" s="257"/>
      <c r="C5" s="257"/>
      <c r="D5" s="472" t="s">
        <v>509</v>
      </c>
      <c r="E5" s="257" t="s">
        <v>510</v>
      </c>
      <c r="F5" s="257" t="s">
        <v>511</v>
      </c>
      <c r="G5" s="257" t="s">
        <v>512</v>
      </c>
      <c r="H5" s="257" t="s">
        <v>513</v>
      </c>
      <c r="I5" s="257" t="s">
        <v>514</v>
      </c>
      <c r="J5" s="257" t="s">
        <v>688</v>
      </c>
      <c r="K5" s="257" t="s">
        <v>258</v>
      </c>
      <c r="L5" s="472" t="s">
        <v>192</v>
      </c>
      <c r="M5" s="257"/>
      <c r="N5" s="472" t="s">
        <v>689</v>
      </c>
      <c r="O5" s="257"/>
      <c r="P5" s="257" t="s">
        <v>690</v>
      </c>
      <c r="Q5" s="257" t="s">
        <v>258</v>
      </c>
      <c r="R5" s="257" t="s">
        <v>689</v>
      </c>
      <c r="S5" s="257" t="s">
        <v>691</v>
      </c>
      <c r="T5" s="257"/>
      <c r="U5" s="257"/>
      <c r="V5" s="257" t="s">
        <v>258</v>
      </c>
      <c r="W5" s="257" t="s">
        <v>692</v>
      </c>
      <c r="X5" s="257"/>
      <c r="Y5" s="290"/>
    </row>
    <row r="6" s="264" customFormat="1" ht="34.5" customHeight="1" spans="1:25">
      <c r="A6" s="280"/>
      <c r="B6" s="257"/>
      <c r="C6" s="257"/>
      <c r="D6" s="257"/>
      <c r="E6" s="257"/>
      <c r="F6" s="257"/>
      <c r="G6" s="257"/>
      <c r="H6" s="257"/>
      <c r="I6" s="257"/>
      <c r="J6" s="257"/>
      <c r="K6" s="257"/>
      <c r="L6" s="257" t="s">
        <v>204</v>
      </c>
      <c r="M6" s="257" t="s">
        <v>692</v>
      </c>
      <c r="N6" s="257" t="s">
        <v>204</v>
      </c>
      <c r="O6" s="257" t="s">
        <v>693</v>
      </c>
      <c r="P6" s="257"/>
      <c r="Q6" s="257"/>
      <c r="R6" s="257"/>
      <c r="S6" s="257"/>
      <c r="T6" s="257"/>
      <c r="U6" s="257"/>
      <c r="V6" s="257"/>
      <c r="W6" s="257" t="s">
        <v>204</v>
      </c>
      <c r="X6" s="257" t="s">
        <v>694</v>
      </c>
      <c r="Y6" s="290" t="s">
        <v>695</v>
      </c>
    </row>
    <row r="7" s="275" customFormat="1" ht="22.5" customHeight="1" spans="1:25">
      <c r="A7" s="460" t="s">
        <v>266</v>
      </c>
      <c r="B7" s="461" t="s">
        <v>267</v>
      </c>
      <c r="C7" s="461" t="s">
        <v>268</v>
      </c>
      <c r="D7" s="473" t="s">
        <v>269</v>
      </c>
      <c r="E7" s="256" t="s">
        <v>130</v>
      </c>
      <c r="F7" s="256" t="s">
        <v>130</v>
      </c>
      <c r="G7" s="256" t="s">
        <v>130</v>
      </c>
      <c r="H7" s="256" t="s">
        <v>130</v>
      </c>
      <c r="I7" s="256" t="s">
        <v>130</v>
      </c>
      <c r="J7" s="256" t="s">
        <v>130</v>
      </c>
      <c r="K7" s="198">
        <v>1</v>
      </c>
      <c r="L7" s="198">
        <v>2</v>
      </c>
      <c r="M7" s="198">
        <v>3</v>
      </c>
      <c r="N7" s="198">
        <v>4</v>
      </c>
      <c r="O7" s="198">
        <v>5</v>
      </c>
      <c r="P7" s="198">
        <v>6</v>
      </c>
      <c r="Q7" s="198">
        <v>7</v>
      </c>
      <c r="R7" s="198">
        <v>8</v>
      </c>
      <c r="S7" s="198">
        <v>9</v>
      </c>
      <c r="T7" s="198">
        <v>10</v>
      </c>
      <c r="U7" s="198">
        <v>11</v>
      </c>
      <c r="V7" s="198">
        <v>12</v>
      </c>
      <c r="W7" s="198">
        <v>13</v>
      </c>
      <c r="X7" s="198">
        <v>14</v>
      </c>
      <c r="Y7" s="88" t="s">
        <v>143</v>
      </c>
    </row>
    <row r="8" s="134" customFormat="1" ht="22.5" customHeight="1" spans="1:25">
      <c r="A8" s="136"/>
      <c r="B8" s="284"/>
      <c r="C8" s="284"/>
      <c r="D8" s="138" t="s">
        <v>258</v>
      </c>
      <c r="E8" s="138"/>
      <c r="F8" s="138" t="s">
        <v>64</v>
      </c>
      <c r="G8" s="137"/>
      <c r="H8" s="137"/>
      <c r="I8" s="138" t="s">
        <v>64</v>
      </c>
      <c r="J8" s="138" t="s">
        <v>64</v>
      </c>
      <c r="K8" s="112">
        <v>328922958.36</v>
      </c>
      <c r="L8" s="141">
        <f>L9+L16+L30+L99</f>
        <v>0</v>
      </c>
      <c r="M8" s="141">
        <f>M9+M16+M30+M99</f>
        <v>0</v>
      </c>
      <c r="N8" s="141">
        <f>N9+N16+N30+N99</f>
        <v>328922958.36</v>
      </c>
      <c r="O8" s="141">
        <f>O9+O16+O30+O99</f>
        <v>0</v>
      </c>
      <c r="P8" s="141">
        <f>P9+P16+P30+P99</f>
        <v>0</v>
      </c>
      <c r="Q8" s="112">
        <v>328922958.36</v>
      </c>
      <c r="R8" s="141">
        <f>R9+R16+R30+R99</f>
        <v>328922958.36</v>
      </c>
      <c r="S8" s="141">
        <f>S9+S16+S30+S99</f>
        <v>0</v>
      </c>
      <c r="T8" s="141">
        <f>T9+T16+T30+T99</f>
        <v>0</v>
      </c>
      <c r="U8" s="141">
        <f>U9+U16+U30+U99</f>
        <v>0</v>
      </c>
      <c r="V8" s="141">
        <f>V9+V16+V30+V99</f>
        <v>0</v>
      </c>
      <c r="W8" s="112">
        <v>0</v>
      </c>
      <c r="X8" s="141">
        <f>X9+X16+X30+X99</f>
        <v>0</v>
      </c>
      <c r="Y8" s="142">
        <f>Y9+Y16+Y30+Y99</f>
        <v>0</v>
      </c>
    </row>
    <row r="9" ht="22.5" customHeight="1" spans="1:25">
      <c r="A9" s="136" t="s">
        <v>294</v>
      </c>
      <c r="B9" s="284"/>
      <c r="C9" s="284"/>
      <c r="D9" s="138" t="s">
        <v>295</v>
      </c>
      <c r="E9" s="138"/>
      <c r="F9" s="138" t="s">
        <v>64</v>
      </c>
      <c r="G9" s="137"/>
      <c r="H9" s="137"/>
      <c r="I9" s="138" t="s">
        <v>64</v>
      </c>
      <c r="J9" s="138" t="s">
        <v>64</v>
      </c>
      <c r="K9" s="112">
        <v>5907557.6</v>
      </c>
      <c r="L9" s="141">
        <f>L10</f>
        <v>0</v>
      </c>
      <c r="M9" s="141">
        <f>M10</f>
        <v>0</v>
      </c>
      <c r="N9" s="141">
        <f>N10</f>
        <v>5907557.6</v>
      </c>
      <c r="O9" s="141">
        <f>O10</f>
        <v>0</v>
      </c>
      <c r="P9" s="141">
        <f>P10</f>
        <v>0</v>
      </c>
      <c r="Q9" s="112">
        <v>5907557.6</v>
      </c>
      <c r="R9" s="141">
        <f>R10</f>
        <v>5907557.6</v>
      </c>
      <c r="S9" s="141">
        <f>S10</f>
        <v>0</v>
      </c>
      <c r="T9" s="141">
        <f>T10</f>
        <v>0</v>
      </c>
      <c r="U9" s="141">
        <f>U10</f>
        <v>0</v>
      </c>
      <c r="V9" s="141">
        <f>V10</f>
        <v>0</v>
      </c>
      <c r="W9" s="112">
        <v>0</v>
      </c>
      <c r="X9" s="141">
        <f>X10</f>
        <v>0</v>
      </c>
      <c r="Y9" s="142">
        <f>Y10</f>
        <v>0</v>
      </c>
    </row>
    <row r="10" ht="22.5" customHeight="1" spans="1:25">
      <c r="A10" s="136" t="s">
        <v>296</v>
      </c>
      <c r="B10" s="284"/>
      <c r="C10" s="284"/>
      <c r="D10" s="138" t="s">
        <v>297</v>
      </c>
      <c r="E10" s="138"/>
      <c r="F10" s="138" t="s">
        <v>64</v>
      </c>
      <c r="G10" s="137"/>
      <c r="H10" s="137"/>
      <c r="I10" s="138" t="s">
        <v>64</v>
      </c>
      <c r="J10" s="138" t="s">
        <v>64</v>
      </c>
      <c r="K10" s="112">
        <v>5907557.6</v>
      </c>
      <c r="L10" s="141">
        <f>L11+L14</f>
        <v>0</v>
      </c>
      <c r="M10" s="141">
        <f>M11+M14</f>
        <v>0</v>
      </c>
      <c r="N10" s="141">
        <f>N11+N14</f>
        <v>5907557.6</v>
      </c>
      <c r="O10" s="141">
        <f>O11+O14</f>
        <v>0</v>
      </c>
      <c r="P10" s="141">
        <f>P11+P14</f>
        <v>0</v>
      </c>
      <c r="Q10" s="112">
        <v>5907557.6</v>
      </c>
      <c r="R10" s="141">
        <f>R11+R14</f>
        <v>5907557.6</v>
      </c>
      <c r="S10" s="141">
        <f>S11+S14</f>
        <v>0</v>
      </c>
      <c r="T10" s="141">
        <f>T11+T14</f>
        <v>0</v>
      </c>
      <c r="U10" s="141">
        <f>U11+U14</f>
        <v>0</v>
      </c>
      <c r="V10" s="141">
        <f>V11+V14</f>
        <v>0</v>
      </c>
      <c r="W10" s="112">
        <v>0</v>
      </c>
      <c r="X10" s="141">
        <f>X11+X14</f>
        <v>0</v>
      </c>
      <c r="Y10" s="142">
        <f>Y11+Y14</f>
        <v>0</v>
      </c>
    </row>
    <row r="11" ht="22.5" customHeight="1" spans="1:25">
      <c r="A11" s="136" t="s">
        <v>298</v>
      </c>
      <c r="B11" s="284"/>
      <c r="C11" s="284"/>
      <c r="D11" s="138" t="s">
        <v>299</v>
      </c>
      <c r="E11" s="138"/>
      <c r="F11" s="138" t="s">
        <v>64</v>
      </c>
      <c r="G11" s="137"/>
      <c r="H11" s="137"/>
      <c r="I11" s="138" t="s">
        <v>64</v>
      </c>
      <c r="J11" s="138" t="s">
        <v>64</v>
      </c>
      <c r="K11" s="112">
        <v>907557.6</v>
      </c>
      <c r="L11" s="141">
        <f>L12+L13</f>
        <v>0</v>
      </c>
      <c r="M11" s="141">
        <f>M12+M13</f>
        <v>0</v>
      </c>
      <c r="N11" s="141">
        <f>N12+N13</f>
        <v>907557.6</v>
      </c>
      <c r="O11" s="141">
        <f>O12+O13</f>
        <v>0</v>
      </c>
      <c r="P11" s="141">
        <f>P12+P13</f>
        <v>0</v>
      </c>
      <c r="Q11" s="112">
        <v>907557.6</v>
      </c>
      <c r="R11" s="141">
        <f>R12+R13</f>
        <v>907557.6</v>
      </c>
      <c r="S11" s="141">
        <f>S12+S13</f>
        <v>0</v>
      </c>
      <c r="T11" s="141">
        <f>T12+T13</f>
        <v>0</v>
      </c>
      <c r="U11" s="141">
        <f>U12+U13</f>
        <v>0</v>
      </c>
      <c r="V11" s="141">
        <f>V12+V13</f>
        <v>0</v>
      </c>
      <c r="W11" s="112">
        <v>0</v>
      </c>
      <c r="X11" s="141">
        <f>X12+X13</f>
        <v>0</v>
      </c>
      <c r="Y11" s="142">
        <f>Y12+Y13</f>
        <v>0</v>
      </c>
    </row>
    <row r="12" ht="22.5" customHeight="1" spans="1:25">
      <c r="A12" s="130" t="s">
        <v>298</v>
      </c>
      <c r="B12" s="285"/>
      <c r="C12" s="285"/>
      <c r="D12" s="139" t="s">
        <v>517</v>
      </c>
      <c r="E12" s="139" t="s">
        <v>518</v>
      </c>
      <c r="F12" s="139" t="s">
        <v>519</v>
      </c>
      <c r="G12" s="131" t="s">
        <v>520</v>
      </c>
      <c r="H12" s="131" t="s">
        <v>518</v>
      </c>
      <c r="I12" s="139" t="s">
        <v>521</v>
      </c>
      <c r="J12" s="139" t="s">
        <v>64</v>
      </c>
      <c r="K12" s="112">
        <v>610957.6</v>
      </c>
      <c r="L12" s="92">
        <v>0</v>
      </c>
      <c r="M12" s="92">
        <v>0</v>
      </c>
      <c r="N12" s="92">
        <v>610957.6</v>
      </c>
      <c r="O12" s="92">
        <v>0</v>
      </c>
      <c r="P12" s="92">
        <v>0</v>
      </c>
      <c r="Q12" s="112">
        <v>610957.6</v>
      </c>
      <c r="R12" s="92">
        <v>610957.6</v>
      </c>
      <c r="S12" s="92">
        <v>0</v>
      </c>
      <c r="T12" s="92">
        <v>0</v>
      </c>
      <c r="U12" s="92">
        <v>0</v>
      </c>
      <c r="V12" s="92">
        <v>0</v>
      </c>
      <c r="W12" s="112">
        <v>0</v>
      </c>
      <c r="X12" s="92">
        <v>0</v>
      </c>
      <c r="Y12" s="143">
        <v>0</v>
      </c>
    </row>
    <row r="13" ht="22.5" customHeight="1" spans="1:25">
      <c r="A13" s="130" t="s">
        <v>298</v>
      </c>
      <c r="B13" s="285"/>
      <c r="C13" s="285"/>
      <c r="D13" s="139" t="s">
        <v>522</v>
      </c>
      <c r="E13" s="139" t="s">
        <v>523</v>
      </c>
      <c r="F13" s="139" t="s">
        <v>519</v>
      </c>
      <c r="G13" s="131" t="s">
        <v>524</v>
      </c>
      <c r="H13" s="131" t="s">
        <v>523</v>
      </c>
      <c r="I13" s="139" t="s">
        <v>521</v>
      </c>
      <c r="J13" s="139" t="s">
        <v>64</v>
      </c>
      <c r="K13" s="112">
        <v>296600</v>
      </c>
      <c r="L13" s="92">
        <v>0</v>
      </c>
      <c r="M13" s="92">
        <v>0</v>
      </c>
      <c r="N13" s="92">
        <v>296600</v>
      </c>
      <c r="O13" s="92">
        <v>0</v>
      </c>
      <c r="P13" s="92">
        <v>0</v>
      </c>
      <c r="Q13" s="112">
        <v>296600</v>
      </c>
      <c r="R13" s="92">
        <v>296600</v>
      </c>
      <c r="S13" s="92">
        <v>0</v>
      </c>
      <c r="T13" s="92">
        <v>0</v>
      </c>
      <c r="U13" s="92">
        <v>0</v>
      </c>
      <c r="V13" s="92">
        <v>0</v>
      </c>
      <c r="W13" s="112">
        <v>0</v>
      </c>
      <c r="X13" s="92">
        <v>0</v>
      </c>
      <c r="Y13" s="143">
        <v>0</v>
      </c>
    </row>
    <row r="14" ht="22.5" customHeight="1" spans="1:25">
      <c r="A14" s="136" t="s">
        <v>300</v>
      </c>
      <c r="B14" s="284"/>
      <c r="C14" s="284"/>
      <c r="D14" s="138" t="s">
        <v>301</v>
      </c>
      <c r="E14" s="138"/>
      <c r="F14" s="138" t="s">
        <v>64</v>
      </c>
      <c r="G14" s="137"/>
      <c r="H14" s="137"/>
      <c r="I14" s="138" t="s">
        <v>64</v>
      </c>
      <c r="J14" s="138" t="s">
        <v>64</v>
      </c>
      <c r="K14" s="112">
        <v>5000000</v>
      </c>
      <c r="L14" s="141">
        <f>L15</f>
        <v>0</v>
      </c>
      <c r="M14" s="141">
        <f>M15</f>
        <v>0</v>
      </c>
      <c r="N14" s="141">
        <f>N15</f>
        <v>5000000</v>
      </c>
      <c r="O14" s="141">
        <f>O15</f>
        <v>0</v>
      </c>
      <c r="P14" s="141">
        <f>P15</f>
        <v>0</v>
      </c>
      <c r="Q14" s="112">
        <v>5000000</v>
      </c>
      <c r="R14" s="141">
        <f>R15</f>
        <v>5000000</v>
      </c>
      <c r="S14" s="141">
        <f>S15</f>
        <v>0</v>
      </c>
      <c r="T14" s="141">
        <f>T15</f>
        <v>0</v>
      </c>
      <c r="U14" s="141">
        <f>U15</f>
        <v>0</v>
      </c>
      <c r="V14" s="141">
        <f>V15</f>
        <v>0</v>
      </c>
      <c r="W14" s="112">
        <v>0</v>
      </c>
      <c r="X14" s="141">
        <f>X15</f>
        <v>0</v>
      </c>
      <c r="Y14" s="142">
        <f>Y15</f>
        <v>0</v>
      </c>
    </row>
    <row r="15" ht="22.5" customHeight="1" spans="1:25">
      <c r="A15" s="130" t="s">
        <v>300</v>
      </c>
      <c r="B15" s="285"/>
      <c r="C15" s="285"/>
      <c r="D15" s="139" t="s">
        <v>525</v>
      </c>
      <c r="E15" s="139" t="s">
        <v>526</v>
      </c>
      <c r="F15" s="139" t="s">
        <v>519</v>
      </c>
      <c r="G15" s="131" t="s">
        <v>527</v>
      </c>
      <c r="H15" s="131" t="s">
        <v>528</v>
      </c>
      <c r="I15" s="139" t="s">
        <v>521</v>
      </c>
      <c r="J15" s="139" t="s">
        <v>64</v>
      </c>
      <c r="K15" s="112">
        <v>5000000</v>
      </c>
      <c r="L15" s="92">
        <v>0</v>
      </c>
      <c r="M15" s="92">
        <v>0</v>
      </c>
      <c r="N15" s="92">
        <v>5000000</v>
      </c>
      <c r="O15" s="92">
        <v>0</v>
      </c>
      <c r="P15" s="92">
        <v>0</v>
      </c>
      <c r="Q15" s="112">
        <v>5000000</v>
      </c>
      <c r="R15" s="92">
        <v>5000000</v>
      </c>
      <c r="S15" s="92">
        <v>0</v>
      </c>
      <c r="T15" s="92">
        <v>0</v>
      </c>
      <c r="U15" s="92">
        <v>0</v>
      </c>
      <c r="V15" s="92">
        <v>0</v>
      </c>
      <c r="W15" s="112">
        <v>0</v>
      </c>
      <c r="X15" s="92">
        <v>0</v>
      </c>
      <c r="Y15" s="143">
        <v>0</v>
      </c>
    </row>
    <row r="16" ht="22.5" customHeight="1" spans="1:25">
      <c r="A16" s="136" t="s">
        <v>302</v>
      </c>
      <c r="B16" s="284"/>
      <c r="C16" s="284"/>
      <c r="D16" s="138" t="s">
        <v>303</v>
      </c>
      <c r="E16" s="138"/>
      <c r="F16" s="138" t="s">
        <v>64</v>
      </c>
      <c r="G16" s="137"/>
      <c r="H16" s="137"/>
      <c r="I16" s="138" t="s">
        <v>64</v>
      </c>
      <c r="J16" s="138" t="s">
        <v>64</v>
      </c>
      <c r="K16" s="112">
        <v>19528938</v>
      </c>
      <c r="L16" s="141">
        <f>L17</f>
        <v>0</v>
      </c>
      <c r="M16" s="141">
        <f>M17</f>
        <v>0</v>
      </c>
      <c r="N16" s="141">
        <f>N17</f>
        <v>19528938</v>
      </c>
      <c r="O16" s="141">
        <f>O17</f>
        <v>0</v>
      </c>
      <c r="P16" s="141">
        <f>P17</f>
        <v>0</v>
      </c>
      <c r="Q16" s="112">
        <v>19528938</v>
      </c>
      <c r="R16" s="141">
        <f>R17</f>
        <v>19528938</v>
      </c>
      <c r="S16" s="141">
        <f>S17</f>
        <v>0</v>
      </c>
      <c r="T16" s="141">
        <f>T17</f>
        <v>0</v>
      </c>
      <c r="U16" s="141">
        <f>U17</f>
        <v>0</v>
      </c>
      <c r="V16" s="141">
        <f>V17</f>
        <v>0</v>
      </c>
      <c r="W16" s="112">
        <v>0</v>
      </c>
      <c r="X16" s="141">
        <f>X17</f>
        <v>0</v>
      </c>
      <c r="Y16" s="142">
        <f>Y17</f>
        <v>0</v>
      </c>
    </row>
    <row r="17" ht="22.5" customHeight="1" spans="1:25">
      <c r="A17" s="136" t="s">
        <v>304</v>
      </c>
      <c r="B17" s="284"/>
      <c r="C17" s="284"/>
      <c r="D17" s="138" t="s">
        <v>305</v>
      </c>
      <c r="E17" s="138"/>
      <c r="F17" s="138" t="s">
        <v>64</v>
      </c>
      <c r="G17" s="137"/>
      <c r="H17" s="137"/>
      <c r="I17" s="138" t="s">
        <v>64</v>
      </c>
      <c r="J17" s="138" t="s">
        <v>64</v>
      </c>
      <c r="K17" s="112">
        <v>19528938</v>
      </c>
      <c r="L17" s="141">
        <f>L18+L28</f>
        <v>0</v>
      </c>
      <c r="M17" s="141">
        <f>M18+M28</f>
        <v>0</v>
      </c>
      <c r="N17" s="141">
        <f>N18+N28</f>
        <v>19528938</v>
      </c>
      <c r="O17" s="141">
        <f>O18+O28</f>
        <v>0</v>
      </c>
      <c r="P17" s="141">
        <f>P18+P28</f>
        <v>0</v>
      </c>
      <c r="Q17" s="112">
        <v>19528938</v>
      </c>
      <c r="R17" s="141">
        <f>R18+R28</f>
        <v>19528938</v>
      </c>
      <c r="S17" s="141">
        <f>S18+S28</f>
        <v>0</v>
      </c>
      <c r="T17" s="141">
        <f>T18+T28</f>
        <v>0</v>
      </c>
      <c r="U17" s="141">
        <f>U18+U28</f>
        <v>0</v>
      </c>
      <c r="V17" s="141">
        <f>V18+V28</f>
        <v>0</v>
      </c>
      <c r="W17" s="112">
        <v>0</v>
      </c>
      <c r="X17" s="141">
        <f>X18+X28</f>
        <v>0</v>
      </c>
      <c r="Y17" s="142">
        <f>Y18+Y28</f>
        <v>0</v>
      </c>
    </row>
    <row r="18" ht="22.5" customHeight="1" spans="1:25">
      <c r="A18" s="136" t="s">
        <v>306</v>
      </c>
      <c r="B18" s="284"/>
      <c r="C18" s="284"/>
      <c r="D18" s="138" t="s">
        <v>307</v>
      </c>
      <c r="E18" s="138"/>
      <c r="F18" s="138" t="s">
        <v>64</v>
      </c>
      <c r="G18" s="137"/>
      <c r="H18" s="137"/>
      <c r="I18" s="138" t="s">
        <v>64</v>
      </c>
      <c r="J18" s="138" t="s">
        <v>64</v>
      </c>
      <c r="K18" s="112">
        <v>15078938</v>
      </c>
      <c r="L18" s="141">
        <f>L19+L20+L21+L22+L23+L24+L25+L26+L27</f>
        <v>0</v>
      </c>
      <c r="M18" s="141">
        <f>M19+M20+M21+M22+M23+M24+M25+M26+M27</f>
        <v>0</v>
      </c>
      <c r="N18" s="141">
        <f>N19+N20+N21+N22+N23+N24+N25+N26+N27</f>
        <v>15078938</v>
      </c>
      <c r="O18" s="141">
        <f>O19+O20+O21+O22+O23+O24+O25+O26+O27</f>
        <v>0</v>
      </c>
      <c r="P18" s="141">
        <f>P19+P20+P21+P22+P23+P24+P25+P26+P27</f>
        <v>0</v>
      </c>
      <c r="Q18" s="112">
        <v>15078938</v>
      </c>
      <c r="R18" s="141">
        <f>R19+R20+R21+R22+R23+R24+R25+R26+R27</f>
        <v>15078938</v>
      </c>
      <c r="S18" s="141">
        <f>S19+S20+S21+S22+S23+S24+S25+S26+S27</f>
        <v>0</v>
      </c>
      <c r="T18" s="141">
        <f>T19+T20+T21+T22+T23+T24+T25+T26+T27</f>
        <v>0</v>
      </c>
      <c r="U18" s="141">
        <f>U19+U20+U21+U22+U23+U24+U25+U26+U27</f>
        <v>0</v>
      </c>
      <c r="V18" s="141">
        <f>V19+V20+V21+V22+V23+V24+V25+V26+V27</f>
        <v>0</v>
      </c>
      <c r="W18" s="112">
        <v>0</v>
      </c>
      <c r="X18" s="141">
        <f>X19+X20+X21+X22+X23+X24+X25+X26+X27</f>
        <v>0</v>
      </c>
      <c r="Y18" s="142">
        <f>Y19+Y20+Y21+Y22+Y23+Y24+Y25+Y26+Y27</f>
        <v>0</v>
      </c>
    </row>
    <row r="19" ht="22.5" customHeight="1" spans="1:25">
      <c r="A19" s="130" t="s">
        <v>306</v>
      </c>
      <c r="B19" s="285"/>
      <c r="C19" s="285"/>
      <c r="D19" s="139" t="s">
        <v>525</v>
      </c>
      <c r="E19" s="139" t="s">
        <v>526</v>
      </c>
      <c r="F19" s="139" t="s">
        <v>519</v>
      </c>
      <c r="G19" s="131" t="s">
        <v>527</v>
      </c>
      <c r="H19" s="131" t="s">
        <v>528</v>
      </c>
      <c r="I19" s="139" t="s">
        <v>532</v>
      </c>
      <c r="J19" s="139" t="s">
        <v>64</v>
      </c>
      <c r="K19" s="112">
        <v>1182755</v>
      </c>
      <c r="L19" s="92">
        <v>0</v>
      </c>
      <c r="M19" s="92">
        <v>0</v>
      </c>
      <c r="N19" s="92">
        <v>1182755</v>
      </c>
      <c r="O19" s="92">
        <v>0</v>
      </c>
      <c r="P19" s="92">
        <v>0</v>
      </c>
      <c r="Q19" s="112">
        <v>1182755</v>
      </c>
      <c r="R19" s="92">
        <v>1182755</v>
      </c>
      <c r="S19" s="92">
        <v>0</v>
      </c>
      <c r="T19" s="92">
        <v>0</v>
      </c>
      <c r="U19" s="92">
        <v>0</v>
      </c>
      <c r="V19" s="92">
        <v>0</v>
      </c>
      <c r="W19" s="112">
        <v>0</v>
      </c>
      <c r="X19" s="92">
        <v>0</v>
      </c>
      <c r="Y19" s="143">
        <v>0</v>
      </c>
    </row>
    <row r="20" ht="22.5" customHeight="1" spans="1:25">
      <c r="A20" s="130" t="s">
        <v>306</v>
      </c>
      <c r="B20" s="285"/>
      <c r="C20" s="285"/>
      <c r="D20" s="139" t="s">
        <v>543</v>
      </c>
      <c r="E20" s="139" t="s">
        <v>544</v>
      </c>
      <c r="F20" s="139" t="s">
        <v>519</v>
      </c>
      <c r="G20" s="131" t="s">
        <v>527</v>
      </c>
      <c r="H20" s="131" t="s">
        <v>528</v>
      </c>
      <c r="I20" s="139" t="s">
        <v>532</v>
      </c>
      <c r="J20" s="139" t="s">
        <v>64</v>
      </c>
      <c r="K20" s="112">
        <v>5720000</v>
      </c>
      <c r="L20" s="92">
        <v>0</v>
      </c>
      <c r="M20" s="92">
        <v>0</v>
      </c>
      <c r="N20" s="92">
        <v>5720000</v>
      </c>
      <c r="O20" s="92">
        <v>0</v>
      </c>
      <c r="P20" s="92">
        <v>0</v>
      </c>
      <c r="Q20" s="112">
        <v>5720000</v>
      </c>
      <c r="R20" s="92">
        <v>5720000</v>
      </c>
      <c r="S20" s="92">
        <v>0</v>
      </c>
      <c r="T20" s="92">
        <v>0</v>
      </c>
      <c r="U20" s="92">
        <v>0</v>
      </c>
      <c r="V20" s="92">
        <v>0</v>
      </c>
      <c r="W20" s="112">
        <v>0</v>
      </c>
      <c r="X20" s="92">
        <v>0</v>
      </c>
      <c r="Y20" s="143">
        <v>0</v>
      </c>
    </row>
    <row r="21" ht="22.5" customHeight="1" spans="1:25">
      <c r="A21" s="130" t="s">
        <v>306</v>
      </c>
      <c r="B21" s="285"/>
      <c r="C21" s="285"/>
      <c r="D21" s="139" t="s">
        <v>539</v>
      </c>
      <c r="E21" s="139" t="s">
        <v>540</v>
      </c>
      <c r="F21" s="139" t="s">
        <v>519</v>
      </c>
      <c r="G21" s="131" t="s">
        <v>541</v>
      </c>
      <c r="H21" s="131" t="s">
        <v>542</v>
      </c>
      <c r="I21" s="139" t="s">
        <v>532</v>
      </c>
      <c r="J21" s="139" t="s">
        <v>64</v>
      </c>
      <c r="K21" s="112">
        <v>724100</v>
      </c>
      <c r="L21" s="92">
        <v>0</v>
      </c>
      <c r="M21" s="92">
        <v>0</v>
      </c>
      <c r="N21" s="92">
        <v>724100</v>
      </c>
      <c r="O21" s="92">
        <v>0</v>
      </c>
      <c r="P21" s="92">
        <v>0</v>
      </c>
      <c r="Q21" s="112">
        <v>724100</v>
      </c>
      <c r="R21" s="92">
        <v>724100</v>
      </c>
      <c r="S21" s="92">
        <v>0</v>
      </c>
      <c r="T21" s="92">
        <v>0</v>
      </c>
      <c r="U21" s="92">
        <v>0</v>
      </c>
      <c r="V21" s="92">
        <v>0</v>
      </c>
      <c r="W21" s="112">
        <v>0</v>
      </c>
      <c r="X21" s="92">
        <v>0</v>
      </c>
      <c r="Y21" s="143">
        <v>0</v>
      </c>
    </row>
    <row r="22" ht="22.5" customHeight="1" spans="1:25">
      <c r="A22" s="130" t="s">
        <v>306</v>
      </c>
      <c r="B22" s="285"/>
      <c r="C22" s="285"/>
      <c r="D22" s="139" t="s">
        <v>545</v>
      </c>
      <c r="E22" s="139" t="s">
        <v>546</v>
      </c>
      <c r="F22" s="139" t="s">
        <v>519</v>
      </c>
      <c r="G22" s="131" t="s">
        <v>547</v>
      </c>
      <c r="H22" s="131" t="s">
        <v>548</v>
      </c>
      <c r="I22" s="139" t="s">
        <v>532</v>
      </c>
      <c r="J22" s="139" t="s">
        <v>64</v>
      </c>
      <c r="K22" s="112">
        <v>476800</v>
      </c>
      <c r="L22" s="92">
        <v>0</v>
      </c>
      <c r="M22" s="92">
        <v>0</v>
      </c>
      <c r="N22" s="92">
        <v>476800</v>
      </c>
      <c r="O22" s="92">
        <v>0</v>
      </c>
      <c r="P22" s="92">
        <v>0</v>
      </c>
      <c r="Q22" s="112">
        <v>476800</v>
      </c>
      <c r="R22" s="92">
        <v>476800</v>
      </c>
      <c r="S22" s="92">
        <v>0</v>
      </c>
      <c r="T22" s="92">
        <v>0</v>
      </c>
      <c r="U22" s="92">
        <v>0</v>
      </c>
      <c r="V22" s="92">
        <v>0</v>
      </c>
      <c r="W22" s="112">
        <v>0</v>
      </c>
      <c r="X22" s="92">
        <v>0</v>
      </c>
      <c r="Y22" s="143">
        <v>0</v>
      </c>
    </row>
    <row r="23" ht="22.5" customHeight="1" spans="1:25">
      <c r="A23" s="130" t="s">
        <v>306</v>
      </c>
      <c r="B23" s="285"/>
      <c r="C23" s="285"/>
      <c r="D23" s="139" t="s">
        <v>529</v>
      </c>
      <c r="E23" s="139" t="s">
        <v>530</v>
      </c>
      <c r="F23" s="139" t="s">
        <v>519</v>
      </c>
      <c r="G23" s="131" t="s">
        <v>531</v>
      </c>
      <c r="H23" s="131" t="s">
        <v>530</v>
      </c>
      <c r="I23" s="139" t="s">
        <v>532</v>
      </c>
      <c r="J23" s="139" t="s">
        <v>64</v>
      </c>
      <c r="K23" s="112">
        <v>2000000</v>
      </c>
      <c r="L23" s="92">
        <v>0</v>
      </c>
      <c r="M23" s="92">
        <v>0</v>
      </c>
      <c r="N23" s="92">
        <v>2000000</v>
      </c>
      <c r="O23" s="92">
        <v>0</v>
      </c>
      <c r="P23" s="92">
        <v>0</v>
      </c>
      <c r="Q23" s="112">
        <v>2000000</v>
      </c>
      <c r="R23" s="92">
        <v>2000000</v>
      </c>
      <c r="S23" s="92">
        <v>0</v>
      </c>
      <c r="T23" s="92">
        <v>0</v>
      </c>
      <c r="U23" s="92">
        <v>0</v>
      </c>
      <c r="V23" s="92">
        <v>0</v>
      </c>
      <c r="W23" s="112">
        <v>0</v>
      </c>
      <c r="X23" s="92">
        <v>0</v>
      </c>
      <c r="Y23" s="143">
        <v>0</v>
      </c>
    </row>
    <row r="24" ht="22.5" customHeight="1" spans="1:25">
      <c r="A24" s="130" t="s">
        <v>306</v>
      </c>
      <c r="B24" s="285"/>
      <c r="C24" s="285"/>
      <c r="D24" s="139" t="s">
        <v>517</v>
      </c>
      <c r="E24" s="139" t="s">
        <v>518</v>
      </c>
      <c r="F24" s="139" t="s">
        <v>519</v>
      </c>
      <c r="G24" s="131" t="s">
        <v>520</v>
      </c>
      <c r="H24" s="131" t="s">
        <v>518</v>
      </c>
      <c r="I24" s="139" t="s">
        <v>532</v>
      </c>
      <c r="J24" s="139" t="s">
        <v>64</v>
      </c>
      <c r="K24" s="112">
        <v>1000000</v>
      </c>
      <c r="L24" s="92">
        <v>0</v>
      </c>
      <c r="M24" s="92">
        <v>0</v>
      </c>
      <c r="N24" s="92">
        <v>1000000</v>
      </c>
      <c r="O24" s="92">
        <v>0</v>
      </c>
      <c r="P24" s="92">
        <v>0</v>
      </c>
      <c r="Q24" s="112">
        <v>1000000</v>
      </c>
      <c r="R24" s="92">
        <v>1000000</v>
      </c>
      <c r="S24" s="92">
        <v>0</v>
      </c>
      <c r="T24" s="92">
        <v>0</v>
      </c>
      <c r="U24" s="92">
        <v>0</v>
      </c>
      <c r="V24" s="92">
        <v>0</v>
      </c>
      <c r="W24" s="112">
        <v>0</v>
      </c>
      <c r="X24" s="92">
        <v>0</v>
      </c>
      <c r="Y24" s="143">
        <v>0</v>
      </c>
    </row>
    <row r="25" ht="22.5" customHeight="1" spans="1:25">
      <c r="A25" s="130" t="s">
        <v>306</v>
      </c>
      <c r="B25" s="285"/>
      <c r="C25" s="285"/>
      <c r="D25" s="139" t="s">
        <v>522</v>
      </c>
      <c r="E25" s="139" t="s">
        <v>523</v>
      </c>
      <c r="F25" s="139" t="s">
        <v>519</v>
      </c>
      <c r="G25" s="131" t="s">
        <v>524</v>
      </c>
      <c r="H25" s="131" t="s">
        <v>523</v>
      </c>
      <c r="I25" s="139" t="s">
        <v>532</v>
      </c>
      <c r="J25" s="139" t="s">
        <v>64</v>
      </c>
      <c r="K25" s="112">
        <v>66400</v>
      </c>
      <c r="L25" s="92">
        <v>0</v>
      </c>
      <c r="M25" s="92">
        <v>0</v>
      </c>
      <c r="N25" s="92">
        <v>66400</v>
      </c>
      <c r="O25" s="92">
        <v>0</v>
      </c>
      <c r="P25" s="92">
        <v>0</v>
      </c>
      <c r="Q25" s="112">
        <v>66400</v>
      </c>
      <c r="R25" s="92">
        <v>66400</v>
      </c>
      <c r="S25" s="92">
        <v>0</v>
      </c>
      <c r="T25" s="92">
        <v>0</v>
      </c>
      <c r="U25" s="92">
        <v>0</v>
      </c>
      <c r="V25" s="92">
        <v>0</v>
      </c>
      <c r="W25" s="112">
        <v>0</v>
      </c>
      <c r="X25" s="92">
        <v>0</v>
      </c>
      <c r="Y25" s="143">
        <v>0</v>
      </c>
    </row>
    <row r="26" ht="22.5" customHeight="1" spans="1:25">
      <c r="A26" s="130" t="s">
        <v>306</v>
      </c>
      <c r="B26" s="285"/>
      <c r="C26" s="285"/>
      <c r="D26" s="139" t="s">
        <v>533</v>
      </c>
      <c r="E26" s="139" t="s">
        <v>534</v>
      </c>
      <c r="F26" s="139" t="s">
        <v>519</v>
      </c>
      <c r="G26" s="131" t="s">
        <v>535</v>
      </c>
      <c r="H26" s="131" t="s">
        <v>534</v>
      </c>
      <c r="I26" s="139" t="s">
        <v>532</v>
      </c>
      <c r="J26" s="139" t="s">
        <v>64</v>
      </c>
      <c r="K26" s="112">
        <v>23200</v>
      </c>
      <c r="L26" s="92">
        <v>0</v>
      </c>
      <c r="M26" s="92">
        <v>0</v>
      </c>
      <c r="N26" s="92">
        <v>23200</v>
      </c>
      <c r="O26" s="92">
        <v>0</v>
      </c>
      <c r="P26" s="92">
        <v>0</v>
      </c>
      <c r="Q26" s="112">
        <v>23200</v>
      </c>
      <c r="R26" s="92">
        <v>23200</v>
      </c>
      <c r="S26" s="92">
        <v>0</v>
      </c>
      <c r="T26" s="92">
        <v>0</v>
      </c>
      <c r="U26" s="92">
        <v>0</v>
      </c>
      <c r="V26" s="92">
        <v>0</v>
      </c>
      <c r="W26" s="112">
        <v>0</v>
      </c>
      <c r="X26" s="92">
        <v>0</v>
      </c>
      <c r="Y26" s="143">
        <v>0</v>
      </c>
    </row>
    <row r="27" ht="22.5" customHeight="1" spans="1:25">
      <c r="A27" s="130" t="s">
        <v>306</v>
      </c>
      <c r="B27" s="285"/>
      <c r="C27" s="285"/>
      <c r="D27" s="139" t="s">
        <v>536</v>
      </c>
      <c r="E27" s="139" t="s">
        <v>537</v>
      </c>
      <c r="F27" s="139" t="s">
        <v>519</v>
      </c>
      <c r="G27" s="131" t="s">
        <v>538</v>
      </c>
      <c r="H27" s="131" t="s">
        <v>537</v>
      </c>
      <c r="I27" s="139" t="s">
        <v>532</v>
      </c>
      <c r="J27" s="139" t="s">
        <v>64</v>
      </c>
      <c r="K27" s="112">
        <v>3885683</v>
      </c>
      <c r="L27" s="92">
        <v>0</v>
      </c>
      <c r="M27" s="92">
        <v>0</v>
      </c>
      <c r="N27" s="92">
        <v>3885683</v>
      </c>
      <c r="O27" s="92">
        <v>0</v>
      </c>
      <c r="P27" s="92">
        <v>0</v>
      </c>
      <c r="Q27" s="112">
        <v>3885683</v>
      </c>
      <c r="R27" s="92">
        <v>3885683</v>
      </c>
      <c r="S27" s="92">
        <v>0</v>
      </c>
      <c r="T27" s="92">
        <v>0</v>
      </c>
      <c r="U27" s="92">
        <v>0</v>
      </c>
      <c r="V27" s="92">
        <v>0</v>
      </c>
      <c r="W27" s="112">
        <v>0</v>
      </c>
      <c r="X27" s="92">
        <v>0</v>
      </c>
      <c r="Y27" s="143">
        <v>0</v>
      </c>
    </row>
    <row r="28" ht="22.5" customHeight="1" spans="1:25">
      <c r="A28" s="136" t="s">
        <v>308</v>
      </c>
      <c r="B28" s="284"/>
      <c r="C28" s="284"/>
      <c r="D28" s="138" t="s">
        <v>309</v>
      </c>
      <c r="E28" s="138"/>
      <c r="F28" s="138" t="s">
        <v>64</v>
      </c>
      <c r="G28" s="137"/>
      <c r="H28" s="137"/>
      <c r="I28" s="138" t="s">
        <v>64</v>
      </c>
      <c r="J28" s="138" t="s">
        <v>64</v>
      </c>
      <c r="K28" s="112">
        <v>4450000</v>
      </c>
      <c r="L28" s="141">
        <f>L29</f>
        <v>0</v>
      </c>
      <c r="M28" s="141">
        <f>M29</f>
        <v>0</v>
      </c>
      <c r="N28" s="141">
        <f>N29</f>
        <v>4450000</v>
      </c>
      <c r="O28" s="141">
        <f>O29</f>
        <v>0</v>
      </c>
      <c r="P28" s="141">
        <f>P29</f>
        <v>0</v>
      </c>
      <c r="Q28" s="112">
        <v>4450000</v>
      </c>
      <c r="R28" s="141">
        <f>R29</f>
        <v>4450000</v>
      </c>
      <c r="S28" s="141">
        <f>S29</f>
        <v>0</v>
      </c>
      <c r="T28" s="141">
        <f>T29</f>
        <v>0</v>
      </c>
      <c r="U28" s="141">
        <f>U29</f>
        <v>0</v>
      </c>
      <c r="V28" s="141">
        <f>V29</f>
        <v>0</v>
      </c>
      <c r="W28" s="112">
        <v>0</v>
      </c>
      <c r="X28" s="141">
        <f>X29</f>
        <v>0</v>
      </c>
      <c r="Y28" s="142">
        <f>Y29</f>
        <v>0</v>
      </c>
    </row>
    <row r="29" ht="22.5" customHeight="1" spans="1:25">
      <c r="A29" s="130" t="s">
        <v>308</v>
      </c>
      <c r="B29" s="285"/>
      <c r="C29" s="285"/>
      <c r="D29" s="139" t="s">
        <v>549</v>
      </c>
      <c r="E29" s="139" t="s">
        <v>550</v>
      </c>
      <c r="F29" s="139" t="s">
        <v>519</v>
      </c>
      <c r="G29" s="131" t="s">
        <v>551</v>
      </c>
      <c r="H29" s="131" t="s">
        <v>550</v>
      </c>
      <c r="I29" s="139" t="s">
        <v>532</v>
      </c>
      <c r="J29" s="139" t="s">
        <v>64</v>
      </c>
      <c r="K29" s="112">
        <v>4450000</v>
      </c>
      <c r="L29" s="92">
        <v>0</v>
      </c>
      <c r="M29" s="92">
        <v>0</v>
      </c>
      <c r="N29" s="92">
        <v>4450000</v>
      </c>
      <c r="O29" s="92">
        <v>0</v>
      </c>
      <c r="P29" s="92">
        <v>0</v>
      </c>
      <c r="Q29" s="112">
        <v>4450000</v>
      </c>
      <c r="R29" s="92">
        <v>4450000</v>
      </c>
      <c r="S29" s="92">
        <v>0</v>
      </c>
      <c r="T29" s="92">
        <v>0</v>
      </c>
      <c r="U29" s="92">
        <v>0</v>
      </c>
      <c r="V29" s="92">
        <v>0</v>
      </c>
      <c r="W29" s="112">
        <v>0</v>
      </c>
      <c r="X29" s="92">
        <v>0</v>
      </c>
      <c r="Y29" s="143">
        <v>0</v>
      </c>
    </row>
    <row r="30" ht="22.5" customHeight="1" spans="1:25">
      <c r="A30" s="136" t="s">
        <v>310</v>
      </c>
      <c r="B30" s="284"/>
      <c r="C30" s="284"/>
      <c r="D30" s="138" t="s">
        <v>311</v>
      </c>
      <c r="E30" s="138"/>
      <c r="F30" s="138" t="s">
        <v>64</v>
      </c>
      <c r="G30" s="137"/>
      <c r="H30" s="137"/>
      <c r="I30" s="138" t="s">
        <v>64</v>
      </c>
      <c r="J30" s="138" t="s">
        <v>64</v>
      </c>
      <c r="K30" s="112">
        <v>302615539</v>
      </c>
      <c r="L30" s="141">
        <f>L31+L77+L89</f>
        <v>0</v>
      </c>
      <c r="M30" s="141">
        <f>M31+M77+M89</f>
        <v>0</v>
      </c>
      <c r="N30" s="141">
        <f>N31+N77+N89</f>
        <v>302615539</v>
      </c>
      <c r="O30" s="141">
        <f>O31+O77+O89</f>
        <v>0</v>
      </c>
      <c r="P30" s="141">
        <f>P31+P77+P89</f>
        <v>0</v>
      </c>
      <c r="Q30" s="112">
        <v>302615539</v>
      </c>
      <c r="R30" s="141">
        <f>R31+R77+R89</f>
        <v>302615539</v>
      </c>
      <c r="S30" s="141">
        <f>S31+S77+S89</f>
        <v>0</v>
      </c>
      <c r="T30" s="141">
        <f>T31+T77+T89</f>
        <v>0</v>
      </c>
      <c r="U30" s="141">
        <f>U31+U77+U89</f>
        <v>0</v>
      </c>
      <c r="V30" s="141">
        <f>V31+V77+V89</f>
        <v>0</v>
      </c>
      <c r="W30" s="112">
        <v>0</v>
      </c>
      <c r="X30" s="141">
        <f>X31+X77+X89</f>
        <v>0</v>
      </c>
      <c r="Y30" s="142">
        <f>Y31+Y77+Y89</f>
        <v>0</v>
      </c>
    </row>
    <row r="31" ht="22.5" customHeight="1" spans="1:25">
      <c r="A31" s="136" t="s">
        <v>312</v>
      </c>
      <c r="B31" s="284"/>
      <c r="C31" s="284"/>
      <c r="D31" s="138" t="s">
        <v>313</v>
      </c>
      <c r="E31" s="138"/>
      <c r="F31" s="138" t="s">
        <v>64</v>
      </c>
      <c r="G31" s="137"/>
      <c r="H31" s="137"/>
      <c r="I31" s="138" t="s">
        <v>64</v>
      </c>
      <c r="J31" s="138" t="s">
        <v>64</v>
      </c>
      <c r="K31" s="112">
        <v>234600008.76</v>
      </c>
      <c r="L31" s="141">
        <f>L32+L34+L61+L68+L70</f>
        <v>0</v>
      </c>
      <c r="M31" s="141">
        <f>M32+M34+M61+M68+M70</f>
        <v>0</v>
      </c>
      <c r="N31" s="141">
        <f>N32+N34+N61+N68+N70</f>
        <v>234600008.76</v>
      </c>
      <c r="O31" s="141">
        <f>O32+O34+O61+O68+O70</f>
        <v>0</v>
      </c>
      <c r="P31" s="141">
        <f>P32+P34+P61+P68+P70</f>
        <v>0</v>
      </c>
      <c r="Q31" s="112">
        <v>234600008.76</v>
      </c>
      <c r="R31" s="141">
        <f>R32+R34+R61+R68+R70</f>
        <v>234600008.76</v>
      </c>
      <c r="S31" s="141">
        <f>S32+S34+S61+S68+S70</f>
        <v>0</v>
      </c>
      <c r="T31" s="141">
        <f>T32+T34+T61+T68+T70</f>
        <v>0</v>
      </c>
      <c r="U31" s="141">
        <f>U32+U34+U61+U68+U70</f>
        <v>0</v>
      </c>
      <c r="V31" s="141">
        <f>V32+V34+V61+V68+V70</f>
        <v>0</v>
      </c>
      <c r="W31" s="112">
        <v>0</v>
      </c>
      <c r="X31" s="141">
        <f>X32+X34+X61+X68+X70</f>
        <v>0</v>
      </c>
      <c r="Y31" s="142">
        <f>Y32+Y34+Y61+Y68+Y70</f>
        <v>0</v>
      </c>
    </row>
    <row r="32" ht="22.5" customHeight="1" spans="1:25">
      <c r="A32" s="136" t="s">
        <v>314</v>
      </c>
      <c r="B32" s="284"/>
      <c r="C32" s="284"/>
      <c r="D32" s="138" t="s">
        <v>275</v>
      </c>
      <c r="E32" s="138"/>
      <c r="F32" s="138" t="s">
        <v>64</v>
      </c>
      <c r="G32" s="137"/>
      <c r="H32" s="137"/>
      <c r="I32" s="138" t="s">
        <v>64</v>
      </c>
      <c r="J32" s="138" t="s">
        <v>64</v>
      </c>
      <c r="K32" s="112">
        <v>9000</v>
      </c>
      <c r="L32" s="141">
        <f>L33</f>
        <v>0</v>
      </c>
      <c r="M32" s="141">
        <f>M33</f>
        <v>0</v>
      </c>
      <c r="N32" s="141">
        <f>N33</f>
        <v>9000</v>
      </c>
      <c r="O32" s="141">
        <f>O33</f>
        <v>0</v>
      </c>
      <c r="P32" s="141">
        <f>P33</f>
        <v>0</v>
      </c>
      <c r="Q32" s="112">
        <v>9000</v>
      </c>
      <c r="R32" s="141">
        <f>R33</f>
        <v>9000</v>
      </c>
      <c r="S32" s="141">
        <f>S33</f>
        <v>0</v>
      </c>
      <c r="T32" s="141">
        <f>T33</f>
        <v>0</v>
      </c>
      <c r="U32" s="141">
        <f>U33</f>
        <v>0</v>
      </c>
      <c r="V32" s="141">
        <f>V33</f>
        <v>0</v>
      </c>
      <c r="W32" s="112">
        <v>0</v>
      </c>
      <c r="X32" s="141">
        <f>X33</f>
        <v>0</v>
      </c>
      <c r="Y32" s="142">
        <f>Y33</f>
        <v>0</v>
      </c>
    </row>
    <row r="33" ht="22.5" customHeight="1" spans="1:25">
      <c r="A33" s="130" t="s">
        <v>314</v>
      </c>
      <c r="B33" s="285"/>
      <c r="C33" s="285"/>
      <c r="D33" s="139" t="s">
        <v>671</v>
      </c>
      <c r="E33" s="139" t="s">
        <v>553</v>
      </c>
      <c r="F33" s="139" t="s">
        <v>519</v>
      </c>
      <c r="G33" s="131" t="s">
        <v>554</v>
      </c>
      <c r="H33" s="131" t="s">
        <v>553</v>
      </c>
      <c r="I33" s="139" t="s">
        <v>521</v>
      </c>
      <c r="J33" s="139" t="s">
        <v>64</v>
      </c>
      <c r="K33" s="112">
        <v>9000</v>
      </c>
      <c r="L33" s="92">
        <v>0</v>
      </c>
      <c r="M33" s="92">
        <v>0</v>
      </c>
      <c r="N33" s="92">
        <v>9000</v>
      </c>
      <c r="O33" s="92">
        <v>0</v>
      </c>
      <c r="P33" s="92">
        <v>0</v>
      </c>
      <c r="Q33" s="112">
        <v>9000</v>
      </c>
      <c r="R33" s="92">
        <v>9000</v>
      </c>
      <c r="S33" s="92">
        <v>0</v>
      </c>
      <c r="T33" s="92">
        <v>0</v>
      </c>
      <c r="U33" s="92">
        <v>0</v>
      </c>
      <c r="V33" s="92">
        <v>0</v>
      </c>
      <c r="W33" s="112">
        <v>0</v>
      </c>
      <c r="X33" s="92">
        <v>0</v>
      </c>
      <c r="Y33" s="143">
        <v>0</v>
      </c>
    </row>
    <row r="34" ht="22.5" customHeight="1" spans="1:25">
      <c r="A34" s="136" t="s">
        <v>315</v>
      </c>
      <c r="B34" s="284"/>
      <c r="C34" s="284"/>
      <c r="D34" s="138" t="s">
        <v>316</v>
      </c>
      <c r="E34" s="138"/>
      <c r="F34" s="138" t="s">
        <v>64</v>
      </c>
      <c r="G34" s="137"/>
      <c r="H34" s="137"/>
      <c r="I34" s="138" t="s">
        <v>64</v>
      </c>
      <c r="J34" s="138" t="s">
        <v>64</v>
      </c>
      <c r="K34" s="112">
        <v>217850346.76</v>
      </c>
      <c r="L34" s="141">
        <f>L35+L36+L37+L38+L39+L40+L41+L42+L43+L44+L45+L46+L47+L48+L49+L50+L51+L52+L53+L54+L55+L56+L57+L58+L59+L60</f>
        <v>0</v>
      </c>
      <c r="M34" s="141">
        <f>M35+M36+M37+M38+M39+M40+M41+M42+M43+M44+M45+M46+M47+M48+M49+M50+M51+M52+M53+M54+M55+M56+M57+M58+M59+M60</f>
        <v>0</v>
      </c>
      <c r="N34" s="141">
        <f>N35+N36+N37+N38+N39+N40+N41+N42+N43+N44+N45+N46+N47+N48+N49+N50+N51+N52+N53+N54+N55+N56+N57+N58+N59+N60</f>
        <v>217850346.76</v>
      </c>
      <c r="O34" s="141">
        <f>O35+O36+O37+O38+O39+O40+O41+O42+O43+O44+O45+O46+O47+O48+O49+O50+O51+O52+O53+O54+O55+O56+O57+O58+O59+O60</f>
        <v>0</v>
      </c>
      <c r="P34" s="141">
        <f>P35+P36+P37+P38+P39+P40+P41+P42+P43+P44+P45+P46+P47+P48+P49+P50+P51+P52+P53+P54+P55+P56+P57+P58+P59+P60</f>
        <v>0</v>
      </c>
      <c r="Q34" s="112">
        <v>217850346.76</v>
      </c>
      <c r="R34" s="141">
        <f>R35+R36+R37+R38+R39+R40+R41+R42+R43+R44+R45+R46+R47+R48+R49+R50+R51+R52+R53+R54+R55+R56+R57+R58+R59+R60</f>
        <v>217850346.76</v>
      </c>
      <c r="S34" s="141">
        <f>S35+S36+S37+S38+S39+S40+S41+S42+S43+S44+S45+S46+S47+S48+S49+S50+S51+S52+S53+S54+S55+S56+S57+S58+S59+S60</f>
        <v>0</v>
      </c>
      <c r="T34" s="141">
        <f>T35+T36+T37+T38+T39+T40+T41+T42+T43+T44+T45+T46+T47+T48+T49+T50+T51+T52+T53+T54+T55+T56+T57+T58+T59+T60</f>
        <v>0</v>
      </c>
      <c r="U34" s="141">
        <f>U35+U36+U37+U38+U39+U40+U41+U42+U43+U44+U45+U46+U47+U48+U49+U50+U51+U52+U53+U54+U55+U56+U57+U58+U59+U60</f>
        <v>0</v>
      </c>
      <c r="V34" s="141">
        <f>V35+V36+V37+V38+V39+V40+V41+V42+V43+V44+V45+V46+V47+V48+V49+V50+V51+V52+V53+V54+V55+V56+V57+V58+V59+V60</f>
        <v>0</v>
      </c>
      <c r="W34" s="112">
        <v>0</v>
      </c>
      <c r="X34" s="141">
        <f>X35+X36+X37+X38+X39+X40+X41+X42+X43+X44+X45+X46+X47+X48+X49+X50+X51+X52+X53+X54+X55+X56+X57+X58+X59+X60</f>
        <v>0</v>
      </c>
      <c r="Y34" s="142">
        <f>Y35+Y36+Y37+Y38+Y39+Y40+Y41+Y42+Y43+Y44+Y45+Y46+Y47+Y48+Y49+Y50+Y51+Y52+Y53+Y54+Y55+Y56+Y57+Y58+Y59+Y60</f>
        <v>0</v>
      </c>
    </row>
    <row r="35" ht="22.5" customHeight="1" spans="1:25">
      <c r="A35" s="130" t="s">
        <v>315</v>
      </c>
      <c r="B35" s="285"/>
      <c r="C35" s="285"/>
      <c r="D35" s="139" t="s">
        <v>525</v>
      </c>
      <c r="E35" s="139" t="s">
        <v>526</v>
      </c>
      <c r="F35" s="139" t="s">
        <v>519</v>
      </c>
      <c r="G35" s="131" t="s">
        <v>527</v>
      </c>
      <c r="H35" s="131" t="s">
        <v>528</v>
      </c>
      <c r="I35" s="139" t="s">
        <v>532</v>
      </c>
      <c r="J35" s="139" t="s">
        <v>64</v>
      </c>
      <c r="K35" s="112">
        <v>350000</v>
      </c>
      <c r="L35" s="92">
        <v>0</v>
      </c>
      <c r="M35" s="92">
        <v>0</v>
      </c>
      <c r="N35" s="92">
        <v>350000</v>
      </c>
      <c r="O35" s="92">
        <v>0</v>
      </c>
      <c r="P35" s="92">
        <v>0</v>
      </c>
      <c r="Q35" s="112">
        <v>350000</v>
      </c>
      <c r="R35" s="92">
        <v>350000</v>
      </c>
      <c r="S35" s="92">
        <v>0</v>
      </c>
      <c r="T35" s="92">
        <v>0</v>
      </c>
      <c r="U35" s="92">
        <v>0</v>
      </c>
      <c r="V35" s="92">
        <v>0</v>
      </c>
      <c r="W35" s="112">
        <v>0</v>
      </c>
      <c r="X35" s="92">
        <v>0</v>
      </c>
      <c r="Y35" s="143">
        <v>0</v>
      </c>
    </row>
    <row r="36" ht="22.5" customHeight="1" spans="1:25">
      <c r="A36" s="130" t="s">
        <v>315</v>
      </c>
      <c r="B36" s="285"/>
      <c r="C36" s="285"/>
      <c r="D36" s="139" t="s">
        <v>586</v>
      </c>
      <c r="E36" s="139" t="s">
        <v>587</v>
      </c>
      <c r="F36" s="139" t="s">
        <v>519</v>
      </c>
      <c r="G36" s="131" t="s">
        <v>588</v>
      </c>
      <c r="H36" s="131" t="s">
        <v>589</v>
      </c>
      <c r="I36" s="139" t="s">
        <v>532</v>
      </c>
      <c r="J36" s="139" t="s">
        <v>64</v>
      </c>
      <c r="K36" s="112">
        <v>500000</v>
      </c>
      <c r="L36" s="92">
        <v>0</v>
      </c>
      <c r="M36" s="92">
        <v>0</v>
      </c>
      <c r="N36" s="92">
        <v>500000</v>
      </c>
      <c r="O36" s="92">
        <v>0</v>
      </c>
      <c r="P36" s="92">
        <v>0</v>
      </c>
      <c r="Q36" s="112">
        <v>500000</v>
      </c>
      <c r="R36" s="92">
        <v>500000</v>
      </c>
      <c r="S36" s="92">
        <v>0</v>
      </c>
      <c r="T36" s="92">
        <v>0</v>
      </c>
      <c r="U36" s="92">
        <v>0</v>
      </c>
      <c r="V36" s="92">
        <v>0</v>
      </c>
      <c r="W36" s="112">
        <v>0</v>
      </c>
      <c r="X36" s="92">
        <v>0</v>
      </c>
      <c r="Y36" s="143">
        <v>0</v>
      </c>
    </row>
    <row r="37" ht="22.5" customHeight="1" spans="1:25">
      <c r="A37" s="130" t="s">
        <v>315</v>
      </c>
      <c r="B37" s="285"/>
      <c r="C37" s="285"/>
      <c r="D37" s="139" t="s">
        <v>582</v>
      </c>
      <c r="E37" s="139" t="s">
        <v>583</v>
      </c>
      <c r="F37" s="139" t="s">
        <v>519</v>
      </c>
      <c r="G37" s="131" t="s">
        <v>584</v>
      </c>
      <c r="H37" s="131" t="s">
        <v>585</v>
      </c>
      <c r="I37" s="139" t="s">
        <v>532</v>
      </c>
      <c r="J37" s="139" t="s">
        <v>64</v>
      </c>
      <c r="K37" s="112">
        <v>220000</v>
      </c>
      <c r="L37" s="92">
        <v>0</v>
      </c>
      <c r="M37" s="92">
        <v>0</v>
      </c>
      <c r="N37" s="92">
        <v>220000</v>
      </c>
      <c r="O37" s="92">
        <v>0</v>
      </c>
      <c r="P37" s="92">
        <v>0</v>
      </c>
      <c r="Q37" s="112">
        <v>220000</v>
      </c>
      <c r="R37" s="92">
        <v>220000</v>
      </c>
      <c r="S37" s="92">
        <v>0</v>
      </c>
      <c r="T37" s="92">
        <v>0</v>
      </c>
      <c r="U37" s="92">
        <v>0</v>
      </c>
      <c r="V37" s="92">
        <v>0</v>
      </c>
      <c r="W37" s="112">
        <v>0</v>
      </c>
      <c r="X37" s="92">
        <v>0</v>
      </c>
      <c r="Y37" s="143">
        <v>0</v>
      </c>
    </row>
    <row r="38" ht="22.5" customHeight="1" spans="1:25">
      <c r="A38" s="130" t="s">
        <v>315</v>
      </c>
      <c r="B38" s="285"/>
      <c r="C38" s="285"/>
      <c r="D38" s="139" t="s">
        <v>594</v>
      </c>
      <c r="E38" s="139" t="s">
        <v>595</v>
      </c>
      <c r="F38" s="139" t="s">
        <v>519</v>
      </c>
      <c r="G38" s="131" t="s">
        <v>596</v>
      </c>
      <c r="H38" s="131" t="s">
        <v>597</v>
      </c>
      <c r="I38" s="139" t="s">
        <v>532</v>
      </c>
      <c r="J38" s="139" t="s">
        <v>64</v>
      </c>
      <c r="K38" s="112">
        <v>4280000</v>
      </c>
      <c r="L38" s="92">
        <v>0</v>
      </c>
      <c r="M38" s="92">
        <v>0</v>
      </c>
      <c r="N38" s="92">
        <v>4280000</v>
      </c>
      <c r="O38" s="92">
        <v>0</v>
      </c>
      <c r="P38" s="92">
        <v>0</v>
      </c>
      <c r="Q38" s="112">
        <v>4280000</v>
      </c>
      <c r="R38" s="92">
        <v>4280000</v>
      </c>
      <c r="S38" s="92">
        <v>0</v>
      </c>
      <c r="T38" s="92">
        <v>0</v>
      </c>
      <c r="U38" s="92">
        <v>0</v>
      </c>
      <c r="V38" s="92">
        <v>0</v>
      </c>
      <c r="W38" s="112">
        <v>0</v>
      </c>
      <c r="X38" s="92">
        <v>0</v>
      </c>
      <c r="Y38" s="143">
        <v>0</v>
      </c>
    </row>
    <row r="39" ht="22.5" customHeight="1" spans="1:25">
      <c r="A39" s="130" t="s">
        <v>315</v>
      </c>
      <c r="B39" s="285"/>
      <c r="C39" s="285"/>
      <c r="D39" s="139" t="s">
        <v>590</v>
      </c>
      <c r="E39" s="139" t="s">
        <v>591</v>
      </c>
      <c r="F39" s="139" t="s">
        <v>519</v>
      </c>
      <c r="G39" s="131" t="s">
        <v>592</v>
      </c>
      <c r="H39" s="131" t="s">
        <v>593</v>
      </c>
      <c r="I39" s="139" t="s">
        <v>532</v>
      </c>
      <c r="J39" s="139" t="s">
        <v>64</v>
      </c>
      <c r="K39" s="112">
        <v>5270857.88</v>
      </c>
      <c r="L39" s="92">
        <v>0</v>
      </c>
      <c r="M39" s="92">
        <v>0</v>
      </c>
      <c r="N39" s="92">
        <v>5270857.88</v>
      </c>
      <c r="O39" s="92">
        <v>0</v>
      </c>
      <c r="P39" s="92">
        <v>0</v>
      </c>
      <c r="Q39" s="112">
        <v>5270857.88</v>
      </c>
      <c r="R39" s="92">
        <v>5270857.88</v>
      </c>
      <c r="S39" s="92">
        <v>0</v>
      </c>
      <c r="T39" s="92">
        <v>0</v>
      </c>
      <c r="U39" s="92">
        <v>0</v>
      </c>
      <c r="V39" s="92">
        <v>0</v>
      </c>
      <c r="W39" s="112">
        <v>0</v>
      </c>
      <c r="X39" s="92">
        <v>0</v>
      </c>
      <c r="Y39" s="143">
        <v>0</v>
      </c>
    </row>
    <row r="40" ht="22.5" customHeight="1" spans="1:25">
      <c r="A40" s="130" t="s">
        <v>315</v>
      </c>
      <c r="B40" s="285"/>
      <c r="C40" s="285"/>
      <c r="D40" s="139" t="s">
        <v>598</v>
      </c>
      <c r="E40" s="139" t="s">
        <v>599</v>
      </c>
      <c r="F40" s="139" t="s">
        <v>519</v>
      </c>
      <c r="G40" s="131" t="s">
        <v>600</v>
      </c>
      <c r="H40" s="131" t="s">
        <v>601</v>
      </c>
      <c r="I40" s="139" t="s">
        <v>532</v>
      </c>
      <c r="J40" s="139" t="s">
        <v>64</v>
      </c>
      <c r="K40" s="112">
        <v>7524000</v>
      </c>
      <c r="L40" s="92">
        <v>0</v>
      </c>
      <c r="M40" s="92">
        <v>0</v>
      </c>
      <c r="N40" s="92">
        <v>7524000</v>
      </c>
      <c r="O40" s="92">
        <v>0</v>
      </c>
      <c r="P40" s="92">
        <v>0</v>
      </c>
      <c r="Q40" s="112">
        <v>7524000</v>
      </c>
      <c r="R40" s="92">
        <v>7524000</v>
      </c>
      <c r="S40" s="92">
        <v>0</v>
      </c>
      <c r="T40" s="92">
        <v>0</v>
      </c>
      <c r="U40" s="92">
        <v>0</v>
      </c>
      <c r="V40" s="92">
        <v>0</v>
      </c>
      <c r="W40" s="112">
        <v>0</v>
      </c>
      <c r="X40" s="92">
        <v>0</v>
      </c>
      <c r="Y40" s="143">
        <v>0</v>
      </c>
    </row>
    <row r="41" ht="22.5" customHeight="1" spans="1:25">
      <c r="A41" s="130" t="s">
        <v>315</v>
      </c>
      <c r="B41" s="285"/>
      <c r="C41" s="285"/>
      <c r="D41" s="139" t="s">
        <v>696</v>
      </c>
      <c r="E41" s="139" t="s">
        <v>553</v>
      </c>
      <c r="F41" s="139" t="s">
        <v>519</v>
      </c>
      <c r="G41" s="131" t="s">
        <v>697</v>
      </c>
      <c r="H41" s="131" t="s">
        <v>553</v>
      </c>
      <c r="I41" s="139" t="s">
        <v>532</v>
      </c>
      <c r="J41" s="139" t="s">
        <v>64</v>
      </c>
      <c r="K41" s="112">
        <v>570000</v>
      </c>
      <c r="L41" s="92">
        <v>0</v>
      </c>
      <c r="M41" s="92">
        <v>0</v>
      </c>
      <c r="N41" s="92">
        <v>570000</v>
      </c>
      <c r="O41" s="92">
        <v>0</v>
      </c>
      <c r="P41" s="92">
        <v>0</v>
      </c>
      <c r="Q41" s="112">
        <v>570000</v>
      </c>
      <c r="R41" s="92">
        <v>570000</v>
      </c>
      <c r="S41" s="92">
        <v>0</v>
      </c>
      <c r="T41" s="92">
        <v>0</v>
      </c>
      <c r="U41" s="92">
        <v>0</v>
      </c>
      <c r="V41" s="92">
        <v>0</v>
      </c>
      <c r="W41" s="112">
        <v>0</v>
      </c>
      <c r="X41" s="92">
        <v>0</v>
      </c>
      <c r="Y41" s="143">
        <v>0</v>
      </c>
    </row>
    <row r="42" ht="22.5" customHeight="1" spans="1:25">
      <c r="A42" s="130" t="s">
        <v>315</v>
      </c>
      <c r="B42" s="285"/>
      <c r="C42" s="285"/>
      <c r="D42" s="139" t="s">
        <v>615</v>
      </c>
      <c r="E42" s="139" t="s">
        <v>616</v>
      </c>
      <c r="F42" s="139" t="s">
        <v>519</v>
      </c>
      <c r="G42" s="131" t="s">
        <v>617</v>
      </c>
      <c r="H42" s="131" t="s">
        <v>618</v>
      </c>
      <c r="I42" s="139" t="s">
        <v>532</v>
      </c>
      <c r="J42" s="139" t="s">
        <v>64</v>
      </c>
      <c r="K42" s="112">
        <v>760000</v>
      </c>
      <c r="L42" s="92">
        <v>0</v>
      </c>
      <c r="M42" s="92">
        <v>0</v>
      </c>
      <c r="N42" s="92">
        <v>760000</v>
      </c>
      <c r="O42" s="92">
        <v>0</v>
      </c>
      <c r="P42" s="92">
        <v>0</v>
      </c>
      <c r="Q42" s="112">
        <v>760000</v>
      </c>
      <c r="R42" s="92">
        <v>760000</v>
      </c>
      <c r="S42" s="92">
        <v>0</v>
      </c>
      <c r="T42" s="92">
        <v>0</v>
      </c>
      <c r="U42" s="92">
        <v>0</v>
      </c>
      <c r="V42" s="92">
        <v>0</v>
      </c>
      <c r="W42" s="112">
        <v>0</v>
      </c>
      <c r="X42" s="92">
        <v>0</v>
      </c>
      <c r="Y42" s="143">
        <v>0</v>
      </c>
    </row>
    <row r="43" ht="22.5" customHeight="1" spans="1:25">
      <c r="A43" s="130" t="s">
        <v>315</v>
      </c>
      <c r="B43" s="285"/>
      <c r="C43" s="285"/>
      <c r="D43" s="139" t="s">
        <v>619</v>
      </c>
      <c r="E43" s="139" t="s">
        <v>620</v>
      </c>
      <c r="F43" s="139" t="s">
        <v>519</v>
      </c>
      <c r="G43" s="131" t="s">
        <v>617</v>
      </c>
      <c r="H43" s="131" t="s">
        <v>618</v>
      </c>
      <c r="I43" s="139" t="s">
        <v>532</v>
      </c>
      <c r="J43" s="139" t="s">
        <v>64</v>
      </c>
      <c r="K43" s="112">
        <v>6262000</v>
      </c>
      <c r="L43" s="92">
        <v>0</v>
      </c>
      <c r="M43" s="92">
        <v>0</v>
      </c>
      <c r="N43" s="92">
        <v>6262000</v>
      </c>
      <c r="O43" s="92">
        <v>0</v>
      </c>
      <c r="P43" s="92">
        <v>0</v>
      </c>
      <c r="Q43" s="112">
        <v>6262000</v>
      </c>
      <c r="R43" s="92">
        <v>6262000</v>
      </c>
      <c r="S43" s="92">
        <v>0</v>
      </c>
      <c r="T43" s="92">
        <v>0</v>
      </c>
      <c r="U43" s="92">
        <v>0</v>
      </c>
      <c r="V43" s="92">
        <v>0</v>
      </c>
      <c r="W43" s="112">
        <v>0</v>
      </c>
      <c r="X43" s="92">
        <v>0</v>
      </c>
      <c r="Y43" s="143">
        <v>0</v>
      </c>
    </row>
    <row r="44" ht="22.5" customHeight="1" spans="1:25">
      <c r="A44" s="130" t="s">
        <v>315</v>
      </c>
      <c r="B44" s="285"/>
      <c r="C44" s="285"/>
      <c r="D44" s="139" t="s">
        <v>604</v>
      </c>
      <c r="E44" s="139" t="s">
        <v>605</v>
      </c>
      <c r="F44" s="139" t="s">
        <v>519</v>
      </c>
      <c r="G44" s="131" t="s">
        <v>606</v>
      </c>
      <c r="H44" s="131" t="s">
        <v>607</v>
      </c>
      <c r="I44" s="139" t="s">
        <v>532</v>
      </c>
      <c r="J44" s="139" t="s">
        <v>64</v>
      </c>
      <c r="K44" s="112">
        <v>29957517.94</v>
      </c>
      <c r="L44" s="92">
        <v>0</v>
      </c>
      <c r="M44" s="92">
        <v>0</v>
      </c>
      <c r="N44" s="92">
        <v>29957517.94</v>
      </c>
      <c r="O44" s="92">
        <v>0</v>
      </c>
      <c r="P44" s="92">
        <v>0</v>
      </c>
      <c r="Q44" s="112">
        <v>29957517.94</v>
      </c>
      <c r="R44" s="92">
        <v>29957517.94</v>
      </c>
      <c r="S44" s="92">
        <v>0</v>
      </c>
      <c r="T44" s="92">
        <v>0</v>
      </c>
      <c r="U44" s="92">
        <v>0</v>
      </c>
      <c r="V44" s="92">
        <v>0</v>
      </c>
      <c r="W44" s="112">
        <v>0</v>
      </c>
      <c r="X44" s="92">
        <v>0</v>
      </c>
      <c r="Y44" s="143">
        <v>0</v>
      </c>
    </row>
    <row r="45" ht="22.5" customHeight="1" spans="1:25">
      <c r="A45" s="130" t="s">
        <v>315</v>
      </c>
      <c r="B45" s="285"/>
      <c r="C45" s="285"/>
      <c r="D45" s="139" t="s">
        <v>586</v>
      </c>
      <c r="E45" s="139" t="s">
        <v>608</v>
      </c>
      <c r="F45" s="139" t="s">
        <v>519</v>
      </c>
      <c r="G45" s="131" t="s">
        <v>609</v>
      </c>
      <c r="H45" s="131" t="s">
        <v>610</v>
      </c>
      <c r="I45" s="139" t="s">
        <v>532</v>
      </c>
      <c r="J45" s="139" t="s">
        <v>64</v>
      </c>
      <c r="K45" s="112">
        <v>4500000</v>
      </c>
      <c r="L45" s="92">
        <v>0</v>
      </c>
      <c r="M45" s="92">
        <v>0</v>
      </c>
      <c r="N45" s="92">
        <v>4500000</v>
      </c>
      <c r="O45" s="92">
        <v>0</v>
      </c>
      <c r="P45" s="92">
        <v>0</v>
      </c>
      <c r="Q45" s="112">
        <v>4500000</v>
      </c>
      <c r="R45" s="92">
        <v>4500000</v>
      </c>
      <c r="S45" s="92">
        <v>0</v>
      </c>
      <c r="T45" s="92">
        <v>0</v>
      </c>
      <c r="U45" s="92">
        <v>0</v>
      </c>
      <c r="V45" s="92">
        <v>0</v>
      </c>
      <c r="W45" s="112">
        <v>0</v>
      </c>
      <c r="X45" s="92">
        <v>0</v>
      </c>
      <c r="Y45" s="143">
        <v>0</v>
      </c>
    </row>
    <row r="46" ht="22.5" customHeight="1" spans="1:25">
      <c r="A46" s="130" t="s">
        <v>315</v>
      </c>
      <c r="B46" s="285"/>
      <c r="C46" s="285"/>
      <c r="D46" s="139" t="s">
        <v>611</v>
      </c>
      <c r="E46" s="139" t="s">
        <v>612</v>
      </c>
      <c r="F46" s="139" t="s">
        <v>519</v>
      </c>
      <c r="G46" s="131" t="s">
        <v>613</v>
      </c>
      <c r="H46" s="131" t="s">
        <v>614</v>
      </c>
      <c r="I46" s="139" t="s">
        <v>532</v>
      </c>
      <c r="J46" s="139" t="s">
        <v>64</v>
      </c>
      <c r="K46" s="112">
        <v>6760000</v>
      </c>
      <c r="L46" s="92">
        <v>0</v>
      </c>
      <c r="M46" s="92">
        <v>0</v>
      </c>
      <c r="N46" s="92">
        <v>6760000</v>
      </c>
      <c r="O46" s="92">
        <v>0</v>
      </c>
      <c r="P46" s="92">
        <v>0</v>
      </c>
      <c r="Q46" s="112">
        <v>6760000</v>
      </c>
      <c r="R46" s="92">
        <v>6760000</v>
      </c>
      <c r="S46" s="92">
        <v>0</v>
      </c>
      <c r="T46" s="92">
        <v>0</v>
      </c>
      <c r="U46" s="92">
        <v>0</v>
      </c>
      <c r="V46" s="92">
        <v>0</v>
      </c>
      <c r="W46" s="112">
        <v>0</v>
      </c>
      <c r="X46" s="92">
        <v>0</v>
      </c>
      <c r="Y46" s="143">
        <v>0</v>
      </c>
    </row>
    <row r="47" ht="22.5" customHeight="1" spans="1:25">
      <c r="A47" s="130" t="s">
        <v>315</v>
      </c>
      <c r="B47" s="285"/>
      <c r="C47" s="285"/>
      <c r="D47" s="139" t="s">
        <v>621</v>
      </c>
      <c r="E47" s="139" t="s">
        <v>622</v>
      </c>
      <c r="F47" s="139" t="s">
        <v>519</v>
      </c>
      <c r="G47" s="131" t="s">
        <v>623</v>
      </c>
      <c r="H47" s="131" t="s">
        <v>624</v>
      </c>
      <c r="I47" s="139" t="s">
        <v>532</v>
      </c>
      <c r="J47" s="139" t="s">
        <v>64</v>
      </c>
      <c r="K47" s="112">
        <v>760000</v>
      </c>
      <c r="L47" s="92">
        <v>0</v>
      </c>
      <c r="M47" s="92">
        <v>0</v>
      </c>
      <c r="N47" s="92">
        <v>760000</v>
      </c>
      <c r="O47" s="92">
        <v>0</v>
      </c>
      <c r="P47" s="92">
        <v>0</v>
      </c>
      <c r="Q47" s="112">
        <v>760000</v>
      </c>
      <c r="R47" s="92">
        <v>760000</v>
      </c>
      <c r="S47" s="92">
        <v>0</v>
      </c>
      <c r="T47" s="92">
        <v>0</v>
      </c>
      <c r="U47" s="92">
        <v>0</v>
      </c>
      <c r="V47" s="92">
        <v>0</v>
      </c>
      <c r="W47" s="112">
        <v>0</v>
      </c>
      <c r="X47" s="92">
        <v>0</v>
      </c>
      <c r="Y47" s="143">
        <v>0</v>
      </c>
    </row>
    <row r="48" ht="22.5" customHeight="1" spans="1:25">
      <c r="A48" s="130" t="s">
        <v>315</v>
      </c>
      <c r="B48" s="285"/>
      <c r="C48" s="285"/>
      <c r="D48" s="139" t="s">
        <v>549</v>
      </c>
      <c r="E48" s="139" t="s">
        <v>550</v>
      </c>
      <c r="F48" s="139" t="s">
        <v>519</v>
      </c>
      <c r="G48" s="131" t="s">
        <v>551</v>
      </c>
      <c r="H48" s="131" t="s">
        <v>550</v>
      </c>
      <c r="I48" s="139" t="s">
        <v>532</v>
      </c>
      <c r="J48" s="139" t="s">
        <v>64</v>
      </c>
      <c r="K48" s="112">
        <v>13296855.28</v>
      </c>
      <c r="L48" s="92">
        <v>0</v>
      </c>
      <c r="M48" s="92">
        <v>0</v>
      </c>
      <c r="N48" s="92">
        <v>13296855.28</v>
      </c>
      <c r="O48" s="92">
        <v>0</v>
      </c>
      <c r="P48" s="92">
        <v>0</v>
      </c>
      <c r="Q48" s="112">
        <v>13296855.28</v>
      </c>
      <c r="R48" s="92">
        <v>13296855.28</v>
      </c>
      <c r="S48" s="92">
        <v>0</v>
      </c>
      <c r="T48" s="92">
        <v>0</v>
      </c>
      <c r="U48" s="92">
        <v>0</v>
      </c>
      <c r="V48" s="92">
        <v>0</v>
      </c>
      <c r="W48" s="112">
        <v>0</v>
      </c>
      <c r="X48" s="92">
        <v>0</v>
      </c>
      <c r="Y48" s="143">
        <v>0</v>
      </c>
    </row>
    <row r="49" ht="22.5" customHeight="1" spans="1:25">
      <c r="A49" s="130" t="s">
        <v>315</v>
      </c>
      <c r="B49" s="285"/>
      <c r="C49" s="285"/>
      <c r="D49" s="139" t="s">
        <v>555</v>
      </c>
      <c r="E49" s="139" t="s">
        <v>556</v>
      </c>
      <c r="F49" s="139" t="s">
        <v>519</v>
      </c>
      <c r="G49" s="131" t="s">
        <v>557</v>
      </c>
      <c r="H49" s="131" t="s">
        <v>556</v>
      </c>
      <c r="I49" s="139" t="s">
        <v>532</v>
      </c>
      <c r="J49" s="139" t="s">
        <v>64</v>
      </c>
      <c r="K49" s="112">
        <v>5437944.68</v>
      </c>
      <c r="L49" s="92">
        <v>0</v>
      </c>
      <c r="M49" s="92">
        <v>0</v>
      </c>
      <c r="N49" s="92">
        <v>5437944.68</v>
      </c>
      <c r="O49" s="92">
        <v>0</v>
      </c>
      <c r="P49" s="92">
        <v>0</v>
      </c>
      <c r="Q49" s="112">
        <v>5437944.68</v>
      </c>
      <c r="R49" s="92">
        <v>5437944.68</v>
      </c>
      <c r="S49" s="92">
        <v>0</v>
      </c>
      <c r="T49" s="92">
        <v>0</v>
      </c>
      <c r="U49" s="92">
        <v>0</v>
      </c>
      <c r="V49" s="92">
        <v>0</v>
      </c>
      <c r="W49" s="112">
        <v>0</v>
      </c>
      <c r="X49" s="92">
        <v>0</v>
      </c>
      <c r="Y49" s="143">
        <v>0</v>
      </c>
    </row>
    <row r="50" ht="22.5" customHeight="1" spans="1:25">
      <c r="A50" s="130" t="s">
        <v>315</v>
      </c>
      <c r="B50" s="285"/>
      <c r="C50" s="285"/>
      <c r="D50" s="139" t="s">
        <v>558</v>
      </c>
      <c r="E50" s="139" t="s">
        <v>559</v>
      </c>
      <c r="F50" s="139" t="s">
        <v>519</v>
      </c>
      <c r="G50" s="131" t="s">
        <v>560</v>
      </c>
      <c r="H50" s="131" t="s">
        <v>559</v>
      </c>
      <c r="I50" s="139" t="s">
        <v>532</v>
      </c>
      <c r="J50" s="139" t="s">
        <v>64</v>
      </c>
      <c r="K50" s="112">
        <v>6700000</v>
      </c>
      <c r="L50" s="92">
        <v>0</v>
      </c>
      <c r="M50" s="92">
        <v>0</v>
      </c>
      <c r="N50" s="92">
        <v>6700000</v>
      </c>
      <c r="O50" s="92">
        <v>0</v>
      </c>
      <c r="P50" s="92">
        <v>0</v>
      </c>
      <c r="Q50" s="112">
        <v>6700000</v>
      </c>
      <c r="R50" s="92">
        <v>6700000</v>
      </c>
      <c r="S50" s="92">
        <v>0</v>
      </c>
      <c r="T50" s="92">
        <v>0</v>
      </c>
      <c r="U50" s="92">
        <v>0</v>
      </c>
      <c r="V50" s="92">
        <v>0</v>
      </c>
      <c r="W50" s="112">
        <v>0</v>
      </c>
      <c r="X50" s="92">
        <v>0</v>
      </c>
      <c r="Y50" s="143">
        <v>0</v>
      </c>
    </row>
    <row r="51" ht="22.5" customHeight="1" spans="1:25">
      <c r="A51" s="130" t="s">
        <v>315</v>
      </c>
      <c r="B51" s="285"/>
      <c r="C51" s="285"/>
      <c r="D51" s="139" t="s">
        <v>561</v>
      </c>
      <c r="E51" s="139" t="s">
        <v>562</v>
      </c>
      <c r="F51" s="139" t="s">
        <v>519</v>
      </c>
      <c r="G51" s="131" t="s">
        <v>563</v>
      </c>
      <c r="H51" s="131" t="s">
        <v>562</v>
      </c>
      <c r="I51" s="139" t="s">
        <v>532</v>
      </c>
      <c r="J51" s="139" t="s">
        <v>64</v>
      </c>
      <c r="K51" s="112">
        <v>10000000</v>
      </c>
      <c r="L51" s="92">
        <v>0</v>
      </c>
      <c r="M51" s="92">
        <v>0</v>
      </c>
      <c r="N51" s="92">
        <v>10000000</v>
      </c>
      <c r="O51" s="92">
        <v>0</v>
      </c>
      <c r="P51" s="92">
        <v>0</v>
      </c>
      <c r="Q51" s="112">
        <v>10000000</v>
      </c>
      <c r="R51" s="92">
        <v>10000000</v>
      </c>
      <c r="S51" s="92">
        <v>0</v>
      </c>
      <c r="T51" s="92">
        <v>0</v>
      </c>
      <c r="U51" s="92">
        <v>0</v>
      </c>
      <c r="V51" s="92">
        <v>0</v>
      </c>
      <c r="W51" s="112">
        <v>0</v>
      </c>
      <c r="X51" s="92">
        <v>0</v>
      </c>
      <c r="Y51" s="143">
        <v>0</v>
      </c>
    </row>
    <row r="52" ht="22.5" customHeight="1" spans="1:25">
      <c r="A52" s="130" t="s">
        <v>315</v>
      </c>
      <c r="B52" s="285"/>
      <c r="C52" s="285"/>
      <c r="D52" s="139" t="s">
        <v>564</v>
      </c>
      <c r="E52" s="139" t="s">
        <v>565</v>
      </c>
      <c r="F52" s="139" t="s">
        <v>519</v>
      </c>
      <c r="G52" s="131" t="s">
        <v>566</v>
      </c>
      <c r="H52" s="131" t="s">
        <v>565</v>
      </c>
      <c r="I52" s="139" t="s">
        <v>532</v>
      </c>
      <c r="J52" s="139" t="s">
        <v>64</v>
      </c>
      <c r="K52" s="112">
        <v>50000000</v>
      </c>
      <c r="L52" s="92">
        <v>0</v>
      </c>
      <c r="M52" s="92">
        <v>0</v>
      </c>
      <c r="N52" s="92">
        <v>50000000</v>
      </c>
      <c r="O52" s="92">
        <v>0</v>
      </c>
      <c r="P52" s="92">
        <v>0</v>
      </c>
      <c r="Q52" s="112">
        <v>50000000</v>
      </c>
      <c r="R52" s="92">
        <v>50000000</v>
      </c>
      <c r="S52" s="92">
        <v>0</v>
      </c>
      <c r="T52" s="92">
        <v>0</v>
      </c>
      <c r="U52" s="92">
        <v>0</v>
      </c>
      <c r="V52" s="92">
        <v>0</v>
      </c>
      <c r="W52" s="112">
        <v>0</v>
      </c>
      <c r="X52" s="92">
        <v>0</v>
      </c>
      <c r="Y52" s="143">
        <v>0</v>
      </c>
    </row>
    <row r="53" ht="22.5" customHeight="1" spans="1:25">
      <c r="A53" s="130" t="s">
        <v>315</v>
      </c>
      <c r="B53" s="285"/>
      <c r="C53" s="285"/>
      <c r="D53" s="139" t="s">
        <v>517</v>
      </c>
      <c r="E53" s="139" t="s">
        <v>518</v>
      </c>
      <c r="F53" s="139" t="s">
        <v>519</v>
      </c>
      <c r="G53" s="131" t="s">
        <v>520</v>
      </c>
      <c r="H53" s="131" t="s">
        <v>518</v>
      </c>
      <c r="I53" s="139" t="s">
        <v>532</v>
      </c>
      <c r="J53" s="139" t="s">
        <v>64</v>
      </c>
      <c r="K53" s="112">
        <v>37266844.1</v>
      </c>
      <c r="L53" s="92">
        <v>0</v>
      </c>
      <c r="M53" s="92">
        <v>0</v>
      </c>
      <c r="N53" s="92">
        <v>37266844.1</v>
      </c>
      <c r="O53" s="92">
        <v>0</v>
      </c>
      <c r="P53" s="92">
        <v>0</v>
      </c>
      <c r="Q53" s="112">
        <v>37266844.1</v>
      </c>
      <c r="R53" s="92">
        <v>37266844.1</v>
      </c>
      <c r="S53" s="92">
        <v>0</v>
      </c>
      <c r="T53" s="92">
        <v>0</v>
      </c>
      <c r="U53" s="92">
        <v>0</v>
      </c>
      <c r="V53" s="92">
        <v>0</v>
      </c>
      <c r="W53" s="112">
        <v>0</v>
      </c>
      <c r="X53" s="92">
        <v>0</v>
      </c>
      <c r="Y53" s="143">
        <v>0</v>
      </c>
    </row>
    <row r="54" ht="22.5" customHeight="1" spans="1:25">
      <c r="A54" s="130" t="s">
        <v>315</v>
      </c>
      <c r="B54" s="285"/>
      <c r="C54" s="285"/>
      <c r="D54" s="139" t="s">
        <v>567</v>
      </c>
      <c r="E54" s="139" t="s">
        <v>568</v>
      </c>
      <c r="F54" s="139" t="s">
        <v>519</v>
      </c>
      <c r="G54" s="131" t="s">
        <v>569</v>
      </c>
      <c r="H54" s="131" t="s">
        <v>568</v>
      </c>
      <c r="I54" s="139" t="s">
        <v>532</v>
      </c>
      <c r="J54" s="139" t="s">
        <v>64</v>
      </c>
      <c r="K54" s="112">
        <v>1000000</v>
      </c>
      <c r="L54" s="92">
        <v>0</v>
      </c>
      <c r="M54" s="92">
        <v>0</v>
      </c>
      <c r="N54" s="92">
        <v>1000000</v>
      </c>
      <c r="O54" s="92">
        <v>0</v>
      </c>
      <c r="P54" s="92">
        <v>0</v>
      </c>
      <c r="Q54" s="112">
        <v>1000000</v>
      </c>
      <c r="R54" s="92">
        <v>1000000</v>
      </c>
      <c r="S54" s="92">
        <v>0</v>
      </c>
      <c r="T54" s="92">
        <v>0</v>
      </c>
      <c r="U54" s="92">
        <v>0</v>
      </c>
      <c r="V54" s="92">
        <v>0</v>
      </c>
      <c r="W54" s="112">
        <v>0</v>
      </c>
      <c r="X54" s="92">
        <v>0</v>
      </c>
      <c r="Y54" s="143">
        <v>0</v>
      </c>
    </row>
    <row r="55" ht="22.5" customHeight="1" spans="1:25">
      <c r="A55" s="130" t="s">
        <v>315</v>
      </c>
      <c r="B55" s="285"/>
      <c r="C55" s="285"/>
      <c r="D55" s="139" t="s">
        <v>570</v>
      </c>
      <c r="E55" s="139" t="s">
        <v>571</v>
      </c>
      <c r="F55" s="139" t="s">
        <v>519</v>
      </c>
      <c r="G55" s="131" t="s">
        <v>572</v>
      </c>
      <c r="H55" s="131" t="s">
        <v>571</v>
      </c>
      <c r="I55" s="139" t="s">
        <v>532</v>
      </c>
      <c r="J55" s="139" t="s">
        <v>64</v>
      </c>
      <c r="K55" s="112">
        <v>9000000</v>
      </c>
      <c r="L55" s="92">
        <v>0</v>
      </c>
      <c r="M55" s="92">
        <v>0</v>
      </c>
      <c r="N55" s="92">
        <v>9000000</v>
      </c>
      <c r="O55" s="92">
        <v>0</v>
      </c>
      <c r="P55" s="92">
        <v>0</v>
      </c>
      <c r="Q55" s="112">
        <v>9000000</v>
      </c>
      <c r="R55" s="92">
        <v>9000000</v>
      </c>
      <c r="S55" s="92">
        <v>0</v>
      </c>
      <c r="T55" s="92">
        <v>0</v>
      </c>
      <c r="U55" s="92">
        <v>0</v>
      </c>
      <c r="V55" s="92">
        <v>0</v>
      </c>
      <c r="W55" s="112">
        <v>0</v>
      </c>
      <c r="X55" s="92">
        <v>0</v>
      </c>
      <c r="Y55" s="143">
        <v>0</v>
      </c>
    </row>
    <row r="56" ht="22.5" customHeight="1" spans="1:25">
      <c r="A56" s="130" t="s">
        <v>315</v>
      </c>
      <c r="B56" s="285"/>
      <c r="C56" s="285"/>
      <c r="D56" s="139" t="s">
        <v>573</v>
      </c>
      <c r="E56" s="139" t="s">
        <v>574</v>
      </c>
      <c r="F56" s="139" t="s">
        <v>519</v>
      </c>
      <c r="G56" s="131" t="s">
        <v>575</v>
      </c>
      <c r="H56" s="131" t="s">
        <v>574</v>
      </c>
      <c r="I56" s="139" t="s">
        <v>532</v>
      </c>
      <c r="J56" s="139" t="s">
        <v>64</v>
      </c>
      <c r="K56" s="112">
        <v>2450000</v>
      </c>
      <c r="L56" s="92">
        <v>0</v>
      </c>
      <c r="M56" s="92">
        <v>0</v>
      </c>
      <c r="N56" s="92">
        <v>2450000</v>
      </c>
      <c r="O56" s="92">
        <v>0</v>
      </c>
      <c r="P56" s="92">
        <v>0</v>
      </c>
      <c r="Q56" s="112">
        <v>2450000</v>
      </c>
      <c r="R56" s="92">
        <v>2450000</v>
      </c>
      <c r="S56" s="92">
        <v>0</v>
      </c>
      <c r="T56" s="92">
        <v>0</v>
      </c>
      <c r="U56" s="92">
        <v>0</v>
      </c>
      <c r="V56" s="92">
        <v>0</v>
      </c>
      <c r="W56" s="112">
        <v>0</v>
      </c>
      <c r="X56" s="92">
        <v>0</v>
      </c>
      <c r="Y56" s="143">
        <v>0</v>
      </c>
    </row>
    <row r="57" ht="22.5" customHeight="1" spans="1:25">
      <c r="A57" s="130" t="s">
        <v>315</v>
      </c>
      <c r="B57" s="285"/>
      <c r="C57" s="285"/>
      <c r="D57" s="139" t="s">
        <v>576</v>
      </c>
      <c r="E57" s="139" t="s">
        <v>577</v>
      </c>
      <c r="F57" s="139" t="s">
        <v>519</v>
      </c>
      <c r="G57" s="131" t="s">
        <v>578</v>
      </c>
      <c r="H57" s="131" t="s">
        <v>577</v>
      </c>
      <c r="I57" s="139" t="s">
        <v>532</v>
      </c>
      <c r="J57" s="139" t="s">
        <v>64</v>
      </c>
      <c r="K57" s="112">
        <v>774326.88</v>
      </c>
      <c r="L57" s="92">
        <v>0</v>
      </c>
      <c r="M57" s="92">
        <v>0</v>
      </c>
      <c r="N57" s="92">
        <v>774326.88</v>
      </c>
      <c r="O57" s="92">
        <v>0</v>
      </c>
      <c r="P57" s="92">
        <v>0</v>
      </c>
      <c r="Q57" s="112">
        <v>774326.88</v>
      </c>
      <c r="R57" s="92">
        <v>774326.88</v>
      </c>
      <c r="S57" s="92">
        <v>0</v>
      </c>
      <c r="T57" s="92">
        <v>0</v>
      </c>
      <c r="U57" s="92">
        <v>0</v>
      </c>
      <c r="V57" s="92">
        <v>0</v>
      </c>
      <c r="W57" s="112">
        <v>0</v>
      </c>
      <c r="X57" s="92">
        <v>0</v>
      </c>
      <c r="Y57" s="143">
        <v>0</v>
      </c>
    </row>
    <row r="58" ht="22.5" customHeight="1" spans="1:25">
      <c r="A58" s="130" t="s">
        <v>315</v>
      </c>
      <c r="B58" s="285"/>
      <c r="C58" s="285"/>
      <c r="D58" s="139" t="s">
        <v>579</v>
      </c>
      <c r="E58" s="139" t="s">
        <v>580</v>
      </c>
      <c r="F58" s="139" t="s">
        <v>519</v>
      </c>
      <c r="G58" s="131" t="s">
        <v>581</v>
      </c>
      <c r="H58" s="131" t="s">
        <v>580</v>
      </c>
      <c r="I58" s="139" t="s">
        <v>532</v>
      </c>
      <c r="J58" s="139" t="s">
        <v>64</v>
      </c>
      <c r="K58" s="112">
        <v>13370000</v>
      </c>
      <c r="L58" s="92">
        <v>0</v>
      </c>
      <c r="M58" s="92">
        <v>0</v>
      </c>
      <c r="N58" s="92">
        <v>13370000</v>
      </c>
      <c r="O58" s="92">
        <v>0</v>
      </c>
      <c r="P58" s="92">
        <v>0</v>
      </c>
      <c r="Q58" s="112">
        <v>13370000</v>
      </c>
      <c r="R58" s="92">
        <v>13370000</v>
      </c>
      <c r="S58" s="92">
        <v>0</v>
      </c>
      <c r="T58" s="92">
        <v>0</v>
      </c>
      <c r="U58" s="92">
        <v>0</v>
      </c>
      <c r="V58" s="92">
        <v>0</v>
      </c>
      <c r="W58" s="112">
        <v>0</v>
      </c>
      <c r="X58" s="92">
        <v>0</v>
      </c>
      <c r="Y58" s="143">
        <v>0</v>
      </c>
    </row>
    <row r="59" ht="22.5" customHeight="1" spans="1:25">
      <c r="A59" s="130" t="s">
        <v>315</v>
      </c>
      <c r="B59" s="285"/>
      <c r="C59" s="285"/>
      <c r="D59" s="139" t="s">
        <v>525</v>
      </c>
      <c r="E59" s="139" t="s">
        <v>526</v>
      </c>
      <c r="F59" s="139" t="s">
        <v>519</v>
      </c>
      <c r="G59" s="131" t="s">
        <v>527</v>
      </c>
      <c r="H59" s="131" t="s">
        <v>526</v>
      </c>
      <c r="I59" s="139" t="s">
        <v>532</v>
      </c>
      <c r="J59" s="139" t="s">
        <v>64</v>
      </c>
      <c r="K59" s="112">
        <v>200000</v>
      </c>
      <c r="L59" s="92">
        <v>0</v>
      </c>
      <c r="M59" s="92">
        <v>0</v>
      </c>
      <c r="N59" s="92">
        <v>200000</v>
      </c>
      <c r="O59" s="92">
        <v>0</v>
      </c>
      <c r="P59" s="92">
        <v>0</v>
      </c>
      <c r="Q59" s="112">
        <v>200000</v>
      </c>
      <c r="R59" s="92">
        <v>200000</v>
      </c>
      <c r="S59" s="92">
        <v>0</v>
      </c>
      <c r="T59" s="92">
        <v>0</v>
      </c>
      <c r="U59" s="92">
        <v>0</v>
      </c>
      <c r="V59" s="92">
        <v>0</v>
      </c>
      <c r="W59" s="112">
        <v>0</v>
      </c>
      <c r="X59" s="92">
        <v>0</v>
      </c>
      <c r="Y59" s="143">
        <v>0</v>
      </c>
    </row>
    <row r="60" ht="22.5" customHeight="1" spans="1:25">
      <c r="A60" s="130" t="s">
        <v>315</v>
      </c>
      <c r="B60" s="285"/>
      <c r="C60" s="285"/>
      <c r="D60" s="139" t="s">
        <v>698</v>
      </c>
      <c r="E60" s="139" t="s">
        <v>550</v>
      </c>
      <c r="F60" s="139" t="s">
        <v>519</v>
      </c>
      <c r="G60" s="131" t="s">
        <v>551</v>
      </c>
      <c r="H60" s="131" t="s">
        <v>550</v>
      </c>
      <c r="I60" s="139" t="s">
        <v>532</v>
      </c>
      <c r="J60" s="139" t="s">
        <v>64</v>
      </c>
      <c r="K60" s="112">
        <v>640000</v>
      </c>
      <c r="L60" s="92">
        <v>0</v>
      </c>
      <c r="M60" s="92">
        <v>0</v>
      </c>
      <c r="N60" s="92">
        <v>640000</v>
      </c>
      <c r="O60" s="92">
        <v>0</v>
      </c>
      <c r="P60" s="92">
        <v>0</v>
      </c>
      <c r="Q60" s="112">
        <v>640000</v>
      </c>
      <c r="R60" s="92">
        <v>640000</v>
      </c>
      <c r="S60" s="92">
        <v>0</v>
      </c>
      <c r="T60" s="92">
        <v>0</v>
      </c>
      <c r="U60" s="92">
        <v>0</v>
      </c>
      <c r="V60" s="92">
        <v>0</v>
      </c>
      <c r="W60" s="112">
        <v>0</v>
      </c>
      <c r="X60" s="92">
        <v>0</v>
      </c>
      <c r="Y60" s="143">
        <v>0</v>
      </c>
    </row>
    <row r="61" ht="22.5" customHeight="1" spans="1:25">
      <c r="A61" s="136" t="s">
        <v>317</v>
      </c>
      <c r="B61" s="284"/>
      <c r="C61" s="284"/>
      <c r="D61" s="138" t="s">
        <v>318</v>
      </c>
      <c r="E61" s="138"/>
      <c r="F61" s="138" t="s">
        <v>64</v>
      </c>
      <c r="G61" s="137"/>
      <c r="H61" s="137"/>
      <c r="I61" s="138" t="s">
        <v>64</v>
      </c>
      <c r="J61" s="138" t="s">
        <v>64</v>
      </c>
      <c r="K61" s="112">
        <v>9756556.92</v>
      </c>
      <c r="L61" s="141">
        <f>L62+L63+L64+L65+L66+L67</f>
        <v>0</v>
      </c>
      <c r="M61" s="141">
        <f>M62+M63+M64+M65+M66+M67</f>
        <v>0</v>
      </c>
      <c r="N61" s="141">
        <f>N62+N63+N64+N65+N66+N67</f>
        <v>9756556.92</v>
      </c>
      <c r="O61" s="141">
        <f>O62+O63+O64+O65+O66+O67</f>
        <v>0</v>
      </c>
      <c r="P61" s="141">
        <f>P62+P63+P64+P65+P66+P67</f>
        <v>0</v>
      </c>
      <c r="Q61" s="112">
        <v>9756556.92</v>
      </c>
      <c r="R61" s="141">
        <f>R62+R63+R64+R65+R66+R67</f>
        <v>9756556.92</v>
      </c>
      <c r="S61" s="141">
        <f>S62+S63+S64+S65+S66+S67</f>
        <v>0</v>
      </c>
      <c r="T61" s="141">
        <f>T62+T63+T64+T65+T66+T67</f>
        <v>0</v>
      </c>
      <c r="U61" s="141">
        <f>U62+U63+U64+U65+U66+U67</f>
        <v>0</v>
      </c>
      <c r="V61" s="141">
        <f>V62+V63+V64+V65+V66+V67</f>
        <v>0</v>
      </c>
      <c r="W61" s="112">
        <v>0</v>
      </c>
      <c r="X61" s="141">
        <f>X62+X63+X64+X65+X66+X67</f>
        <v>0</v>
      </c>
      <c r="Y61" s="142">
        <f>Y62+Y63+Y64+Y65+Y66+Y67</f>
        <v>0</v>
      </c>
    </row>
    <row r="62" ht="22.5" customHeight="1" spans="1:25">
      <c r="A62" s="130" t="s">
        <v>317</v>
      </c>
      <c r="B62" s="285"/>
      <c r="C62" s="285"/>
      <c r="D62" s="139" t="s">
        <v>525</v>
      </c>
      <c r="E62" s="139" t="s">
        <v>526</v>
      </c>
      <c r="F62" s="139" t="s">
        <v>519</v>
      </c>
      <c r="G62" s="131" t="s">
        <v>527</v>
      </c>
      <c r="H62" s="131" t="s">
        <v>528</v>
      </c>
      <c r="I62" s="139" t="s">
        <v>532</v>
      </c>
      <c r="J62" s="139" t="s">
        <v>64</v>
      </c>
      <c r="K62" s="112">
        <v>66400</v>
      </c>
      <c r="L62" s="92">
        <v>0</v>
      </c>
      <c r="M62" s="92">
        <v>0</v>
      </c>
      <c r="N62" s="92">
        <v>66400</v>
      </c>
      <c r="O62" s="92">
        <v>0</v>
      </c>
      <c r="P62" s="92">
        <v>0</v>
      </c>
      <c r="Q62" s="112">
        <v>66400</v>
      </c>
      <c r="R62" s="92">
        <v>66400</v>
      </c>
      <c r="S62" s="92">
        <v>0</v>
      </c>
      <c r="T62" s="92">
        <v>0</v>
      </c>
      <c r="U62" s="92">
        <v>0</v>
      </c>
      <c r="V62" s="92">
        <v>0</v>
      </c>
      <c r="W62" s="112">
        <v>0</v>
      </c>
      <c r="X62" s="92">
        <v>0</v>
      </c>
      <c r="Y62" s="143">
        <v>0</v>
      </c>
    </row>
    <row r="63" ht="22.5" customHeight="1" spans="1:25">
      <c r="A63" s="130" t="s">
        <v>317</v>
      </c>
      <c r="B63" s="285"/>
      <c r="C63" s="285"/>
      <c r="D63" s="139" t="s">
        <v>699</v>
      </c>
      <c r="E63" s="139" t="s">
        <v>700</v>
      </c>
      <c r="F63" s="139" t="s">
        <v>519</v>
      </c>
      <c r="G63" s="131" t="s">
        <v>701</v>
      </c>
      <c r="H63" s="131" t="s">
        <v>702</v>
      </c>
      <c r="I63" s="139" t="s">
        <v>532</v>
      </c>
      <c r="J63" s="139" t="s">
        <v>64</v>
      </c>
      <c r="K63" s="112">
        <v>11777.15</v>
      </c>
      <c r="L63" s="92">
        <v>0</v>
      </c>
      <c r="M63" s="92">
        <v>0</v>
      </c>
      <c r="N63" s="92">
        <v>11777.15</v>
      </c>
      <c r="O63" s="92">
        <v>0</v>
      </c>
      <c r="P63" s="92">
        <v>0</v>
      </c>
      <c r="Q63" s="112">
        <v>11777.15</v>
      </c>
      <c r="R63" s="92">
        <v>11777.15</v>
      </c>
      <c r="S63" s="92">
        <v>0</v>
      </c>
      <c r="T63" s="92">
        <v>0</v>
      </c>
      <c r="U63" s="92">
        <v>0</v>
      </c>
      <c r="V63" s="92">
        <v>0</v>
      </c>
      <c r="W63" s="112">
        <v>0</v>
      </c>
      <c r="X63" s="92">
        <v>0</v>
      </c>
      <c r="Y63" s="143">
        <v>0</v>
      </c>
    </row>
    <row r="64" ht="22.5" customHeight="1" spans="1:25">
      <c r="A64" s="130" t="s">
        <v>317</v>
      </c>
      <c r="B64" s="285"/>
      <c r="C64" s="285"/>
      <c r="D64" s="139" t="s">
        <v>625</v>
      </c>
      <c r="E64" s="139" t="s">
        <v>626</v>
      </c>
      <c r="F64" s="139" t="s">
        <v>519</v>
      </c>
      <c r="G64" s="131" t="s">
        <v>627</v>
      </c>
      <c r="H64" s="131" t="s">
        <v>626</v>
      </c>
      <c r="I64" s="139" t="s">
        <v>532</v>
      </c>
      <c r="J64" s="139" t="s">
        <v>64</v>
      </c>
      <c r="K64" s="112">
        <v>800000</v>
      </c>
      <c r="L64" s="92">
        <v>0</v>
      </c>
      <c r="M64" s="92">
        <v>0</v>
      </c>
      <c r="N64" s="92">
        <v>800000</v>
      </c>
      <c r="O64" s="92">
        <v>0</v>
      </c>
      <c r="P64" s="92">
        <v>0</v>
      </c>
      <c r="Q64" s="112">
        <v>800000</v>
      </c>
      <c r="R64" s="92">
        <v>800000</v>
      </c>
      <c r="S64" s="92">
        <v>0</v>
      </c>
      <c r="T64" s="92">
        <v>0</v>
      </c>
      <c r="U64" s="92">
        <v>0</v>
      </c>
      <c r="V64" s="92">
        <v>0</v>
      </c>
      <c r="W64" s="112">
        <v>0</v>
      </c>
      <c r="X64" s="92">
        <v>0</v>
      </c>
      <c r="Y64" s="143">
        <v>0</v>
      </c>
    </row>
    <row r="65" ht="22.5" customHeight="1" spans="1:25">
      <c r="A65" s="130" t="s">
        <v>317</v>
      </c>
      <c r="B65" s="285"/>
      <c r="C65" s="285"/>
      <c r="D65" s="139" t="s">
        <v>517</v>
      </c>
      <c r="E65" s="139" t="s">
        <v>518</v>
      </c>
      <c r="F65" s="139" t="s">
        <v>519</v>
      </c>
      <c r="G65" s="131" t="s">
        <v>520</v>
      </c>
      <c r="H65" s="131" t="s">
        <v>518</v>
      </c>
      <c r="I65" s="139" t="s">
        <v>532</v>
      </c>
      <c r="J65" s="139" t="s">
        <v>64</v>
      </c>
      <c r="K65" s="112">
        <v>4089427.4</v>
      </c>
      <c r="L65" s="92">
        <v>0</v>
      </c>
      <c r="M65" s="92">
        <v>0</v>
      </c>
      <c r="N65" s="92">
        <v>4089427.4</v>
      </c>
      <c r="O65" s="92">
        <v>0</v>
      </c>
      <c r="P65" s="92">
        <v>0</v>
      </c>
      <c r="Q65" s="112">
        <v>4089427.4</v>
      </c>
      <c r="R65" s="92">
        <v>4089427.4</v>
      </c>
      <c r="S65" s="92">
        <v>0</v>
      </c>
      <c r="T65" s="92">
        <v>0</v>
      </c>
      <c r="U65" s="92">
        <v>0</v>
      </c>
      <c r="V65" s="92">
        <v>0</v>
      </c>
      <c r="W65" s="112">
        <v>0</v>
      </c>
      <c r="X65" s="92">
        <v>0</v>
      </c>
      <c r="Y65" s="143">
        <v>0</v>
      </c>
    </row>
    <row r="66" ht="22.5" customHeight="1" spans="1:25">
      <c r="A66" s="130" t="s">
        <v>317</v>
      </c>
      <c r="B66" s="285"/>
      <c r="C66" s="285"/>
      <c r="D66" s="139" t="s">
        <v>522</v>
      </c>
      <c r="E66" s="139" t="s">
        <v>523</v>
      </c>
      <c r="F66" s="139" t="s">
        <v>519</v>
      </c>
      <c r="G66" s="131" t="s">
        <v>524</v>
      </c>
      <c r="H66" s="131" t="s">
        <v>523</v>
      </c>
      <c r="I66" s="139" t="s">
        <v>532</v>
      </c>
      <c r="J66" s="139" t="s">
        <v>64</v>
      </c>
      <c r="K66" s="112">
        <v>4109988.9</v>
      </c>
      <c r="L66" s="92">
        <v>0</v>
      </c>
      <c r="M66" s="92">
        <v>0</v>
      </c>
      <c r="N66" s="92">
        <v>4109988.9</v>
      </c>
      <c r="O66" s="92">
        <v>0</v>
      </c>
      <c r="P66" s="92">
        <v>0</v>
      </c>
      <c r="Q66" s="112">
        <v>4109988.9</v>
      </c>
      <c r="R66" s="92">
        <v>4109988.9</v>
      </c>
      <c r="S66" s="92">
        <v>0</v>
      </c>
      <c r="T66" s="92">
        <v>0</v>
      </c>
      <c r="U66" s="92">
        <v>0</v>
      </c>
      <c r="V66" s="92">
        <v>0</v>
      </c>
      <c r="W66" s="112">
        <v>0</v>
      </c>
      <c r="X66" s="92">
        <v>0</v>
      </c>
      <c r="Y66" s="143">
        <v>0</v>
      </c>
    </row>
    <row r="67" ht="22.5" customHeight="1" spans="1:25">
      <c r="A67" s="130" t="s">
        <v>317</v>
      </c>
      <c r="B67" s="285"/>
      <c r="C67" s="285"/>
      <c r="D67" s="139" t="s">
        <v>570</v>
      </c>
      <c r="E67" s="139" t="s">
        <v>571</v>
      </c>
      <c r="F67" s="139" t="s">
        <v>519</v>
      </c>
      <c r="G67" s="131" t="s">
        <v>572</v>
      </c>
      <c r="H67" s="131" t="s">
        <v>571</v>
      </c>
      <c r="I67" s="139" t="s">
        <v>532</v>
      </c>
      <c r="J67" s="139" t="s">
        <v>64</v>
      </c>
      <c r="K67" s="112">
        <v>678963.47</v>
      </c>
      <c r="L67" s="92">
        <v>0</v>
      </c>
      <c r="M67" s="92">
        <v>0</v>
      </c>
      <c r="N67" s="92">
        <v>678963.47</v>
      </c>
      <c r="O67" s="92">
        <v>0</v>
      </c>
      <c r="P67" s="92">
        <v>0</v>
      </c>
      <c r="Q67" s="112">
        <v>678963.47</v>
      </c>
      <c r="R67" s="92">
        <v>678963.47</v>
      </c>
      <c r="S67" s="92">
        <v>0</v>
      </c>
      <c r="T67" s="92">
        <v>0</v>
      </c>
      <c r="U67" s="92">
        <v>0</v>
      </c>
      <c r="V67" s="92">
        <v>0</v>
      </c>
      <c r="W67" s="112">
        <v>0</v>
      </c>
      <c r="X67" s="92">
        <v>0</v>
      </c>
      <c r="Y67" s="143">
        <v>0</v>
      </c>
    </row>
    <row r="68" ht="22.5" customHeight="1" spans="1:25">
      <c r="A68" s="136" t="s">
        <v>319</v>
      </c>
      <c r="B68" s="284"/>
      <c r="C68" s="284"/>
      <c r="D68" s="138" t="s">
        <v>320</v>
      </c>
      <c r="E68" s="138"/>
      <c r="F68" s="138" t="s">
        <v>64</v>
      </c>
      <c r="G68" s="137"/>
      <c r="H68" s="137"/>
      <c r="I68" s="138" t="s">
        <v>64</v>
      </c>
      <c r="J68" s="138" t="s">
        <v>64</v>
      </c>
      <c r="K68" s="112">
        <v>2000000</v>
      </c>
      <c r="L68" s="141">
        <f>L69</f>
        <v>0</v>
      </c>
      <c r="M68" s="141">
        <f>M69</f>
        <v>0</v>
      </c>
      <c r="N68" s="141">
        <f>N69</f>
        <v>2000000</v>
      </c>
      <c r="O68" s="141">
        <f>O69</f>
        <v>0</v>
      </c>
      <c r="P68" s="141">
        <f>P69</f>
        <v>0</v>
      </c>
      <c r="Q68" s="112">
        <v>2000000</v>
      </c>
      <c r="R68" s="141">
        <f>R69</f>
        <v>2000000</v>
      </c>
      <c r="S68" s="141">
        <f>S69</f>
        <v>0</v>
      </c>
      <c r="T68" s="141">
        <f>T69</f>
        <v>0</v>
      </c>
      <c r="U68" s="141">
        <f>U69</f>
        <v>0</v>
      </c>
      <c r="V68" s="141">
        <f>V69</f>
        <v>0</v>
      </c>
      <c r="W68" s="112">
        <v>0</v>
      </c>
      <c r="X68" s="141">
        <f>X69</f>
        <v>0</v>
      </c>
      <c r="Y68" s="142">
        <f>Y69</f>
        <v>0</v>
      </c>
    </row>
    <row r="69" ht="22.5" customHeight="1" spans="1:25">
      <c r="A69" s="130" t="s">
        <v>319</v>
      </c>
      <c r="B69" s="285"/>
      <c r="C69" s="285"/>
      <c r="D69" s="139" t="s">
        <v>631</v>
      </c>
      <c r="E69" s="139" t="s">
        <v>632</v>
      </c>
      <c r="F69" s="139" t="s">
        <v>519</v>
      </c>
      <c r="G69" s="131" t="s">
        <v>633</v>
      </c>
      <c r="H69" s="131" t="s">
        <v>634</v>
      </c>
      <c r="I69" s="139" t="s">
        <v>532</v>
      </c>
      <c r="J69" s="139" t="s">
        <v>64</v>
      </c>
      <c r="K69" s="112">
        <v>2000000</v>
      </c>
      <c r="L69" s="92">
        <v>0</v>
      </c>
      <c r="M69" s="92">
        <v>0</v>
      </c>
      <c r="N69" s="92">
        <v>2000000</v>
      </c>
      <c r="O69" s="92">
        <v>0</v>
      </c>
      <c r="P69" s="92">
        <v>0</v>
      </c>
      <c r="Q69" s="112">
        <v>2000000</v>
      </c>
      <c r="R69" s="92">
        <v>2000000</v>
      </c>
      <c r="S69" s="92">
        <v>0</v>
      </c>
      <c r="T69" s="92">
        <v>0</v>
      </c>
      <c r="U69" s="92">
        <v>0</v>
      </c>
      <c r="V69" s="92">
        <v>0</v>
      </c>
      <c r="W69" s="112">
        <v>0</v>
      </c>
      <c r="X69" s="92">
        <v>0</v>
      </c>
      <c r="Y69" s="143">
        <v>0</v>
      </c>
    </row>
    <row r="70" ht="22.5" customHeight="1" spans="1:25">
      <c r="A70" s="136" t="s">
        <v>321</v>
      </c>
      <c r="B70" s="284"/>
      <c r="C70" s="284"/>
      <c r="D70" s="138" t="s">
        <v>322</v>
      </c>
      <c r="E70" s="138"/>
      <c r="F70" s="138" t="s">
        <v>64</v>
      </c>
      <c r="G70" s="137"/>
      <c r="H70" s="137"/>
      <c r="I70" s="138" t="s">
        <v>64</v>
      </c>
      <c r="J70" s="138" t="s">
        <v>64</v>
      </c>
      <c r="K70" s="112">
        <v>4984105.08</v>
      </c>
      <c r="L70" s="141">
        <f>L71+L72+L73+L74+L75+L76</f>
        <v>0</v>
      </c>
      <c r="M70" s="141">
        <f>M71+M72+M73+M74+M75+M76</f>
        <v>0</v>
      </c>
      <c r="N70" s="141">
        <f>N71+N72+N73+N74+N75+N76</f>
        <v>4984105.08</v>
      </c>
      <c r="O70" s="141">
        <f>O71+O72+O73+O74+O75+O76</f>
        <v>0</v>
      </c>
      <c r="P70" s="141">
        <f>P71+P72+P73+P74+P75+P76</f>
        <v>0</v>
      </c>
      <c r="Q70" s="112">
        <v>4984105.08</v>
      </c>
      <c r="R70" s="141">
        <f>R71+R72+R73+R74+R75+R76</f>
        <v>4984105.08</v>
      </c>
      <c r="S70" s="141">
        <f>S71+S72+S73+S74+S75+S76</f>
        <v>0</v>
      </c>
      <c r="T70" s="141">
        <f>T71+T72+T73+T74+T75+T76</f>
        <v>0</v>
      </c>
      <c r="U70" s="141">
        <f>U71+U72+U73+U74+U75+U76</f>
        <v>0</v>
      </c>
      <c r="V70" s="141">
        <f>V71+V72+V73+V74+V75+V76</f>
        <v>0</v>
      </c>
      <c r="W70" s="112">
        <v>0</v>
      </c>
      <c r="X70" s="141">
        <f>X71+X72+X73+X74+X75+X76</f>
        <v>0</v>
      </c>
      <c r="Y70" s="142">
        <f>Y71+Y72+Y73+Y74+Y75+Y76</f>
        <v>0</v>
      </c>
    </row>
    <row r="71" ht="22.5" customHeight="1" spans="1:25">
      <c r="A71" s="130" t="s">
        <v>321</v>
      </c>
      <c r="B71" s="285"/>
      <c r="C71" s="285"/>
      <c r="D71" s="139" t="s">
        <v>635</v>
      </c>
      <c r="E71" s="139" t="s">
        <v>636</v>
      </c>
      <c r="F71" s="139" t="s">
        <v>519</v>
      </c>
      <c r="G71" s="131" t="s">
        <v>637</v>
      </c>
      <c r="H71" s="131" t="s">
        <v>638</v>
      </c>
      <c r="I71" s="139" t="s">
        <v>532</v>
      </c>
      <c r="J71" s="139" t="s">
        <v>64</v>
      </c>
      <c r="K71" s="112">
        <v>2199400</v>
      </c>
      <c r="L71" s="92">
        <v>0</v>
      </c>
      <c r="M71" s="92">
        <v>0</v>
      </c>
      <c r="N71" s="92">
        <v>2199400</v>
      </c>
      <c r="O71" s="92">
        <v>0</v>
      </c>
      <c r="P71" s="92">
        <v>0</v>
      </c>
      <c r="Q71" s="112">
        <v>2199400</v>
      </c>
      <c r="R71" s="92">
        <v>2199400</v>
      </c>
      <c r="S71" s="92">
        <v>0</v>
      </c>
      <c r="T71" s="92">
        <v>0</v>
      </c>
      <c r="U71" s="92">
        <v>0</v>
      </c>
      <c r="V71" s="92">
        <v>0</v>
      </c>
      <c r="W71" s="112">
        <v>0</v>
      </c>
      <c r="X71" s="92">
        <v>0</v>
      </c>
      <c r="Y71" s="143">
        <v>0</v>
      </c>
    </row>
    <row r="72" ht="22.5" customHeight="1" spans="1:25">
      <c r="A72" s="130" t="s">
        <v>321</v>
      </c>
      <c r="B72" s="285"/>
      <c r="C72" s="285"/>
      <c r="D72" s="139" t="s">
        <v>639</v>
      </c>
      <c r="E72" s="139" t="s">
        <v>703</v>
      </c>
      <c r="F72" s="139" t="s">
        <v>519</v>
      </c>
      <c r="G72" s="131" t="s">
        <v>641</v>
      </c>
      <c r="H72" s="131" t="s">
        <v>704</v>
      </c>
      <c r="I72" s="139" t="s">
        <v>532</v>
      </c>
      <c r="J72" s="139" t="s">
        <v>64</v>
      </c>
      <c r="K72" s="112">
        <v>72490</v>
      </c>
      <c r="L72" s="92">
        <v>0</v>
      </c>
      <c r="M72" s="92">
        <v>0</v>
      </c>
      <c r="N72" s="92">
        <v>72490</v>
      </c>
      <c r="O72" s="92">
        <v>0</v>
      </c>
      <c r="P72" s="92">
        <v>0</v>
      </c>
      <c r="Q72" s="112">
        <v>72490</v>
      </c>
      <c r="R72" s="92">
        <v>72490</v>
      </c>
      <c r="S72" s="92">
        <v>0</v>
      </c>
      <c r="T72" s="92">
        <v>0</v>
      </c>
      <c r="U72" s="92">
        <v>0</v>
      </c>
      <c r="V72" s="92">
        <v>0</v>
      </c>
      <c r="W72" s="112">
        <v>0</v>
      </c>
      <c r="X72" s="92">
        <v>0</v>
      </c>
      <c r="Y72" s="143">
        <v>0</v>
      </c>
    </row>
    <row r="73" ht="22.5" customHeight="1" spans="1:25">
      <c r="A73" s="130" t="s">
        <v>321</v>
      </c>
      <c r="B73" s="285"/>
      <c r="C73" s="285"/>
      <c r="D73" s="139" t="s">
        <v>705</v>
      </c>
      <c r="E73" s="139" t="s">
        <v>640</v>
      </c>
      <c r="F73" s="139" t="s">
        <v>519</v>
      </c>
      <c r="G73" s="131" t="s">
        <v>644</v>
      </c>
      <c r="H73" s="131" t="s">
        <v>642</v>
      </c>
      <c r="I73" s="139" t="s">
        <v>532</v>
      </c>
      <c r="J73" s="139" t="s">
        <v>64</v>
      </c>
      <c r="K73" s="112">
        <v>2216842</v>
      </c>
      <c r="L73" s="92">
        <v>0</v>
      </c>
      <c r="M73" s="92">
        <v>0</v>
      </c>
      <c r="N73" s="92">
        <v>2216842</v>
      </c>
      <c r="O73" s="92">
        <v>0</v>
      </c>
      <c r="P73" s="92">
        <v>0</v>
      </c>
      <c r="Q73" s="112">
        <v>2216842</v>
      </c>
      <c r="R73" s="92">
        <v>2216842</v>
      </c>
      <c r="S73" s="92">
        <v>0</v>
      </c>
      <c r="T73" s="92">
        <v>0</v>
      </c>
      <c r="U73" s="92">
        <v>0</v>
      </c>
      <c r="V73" s="92">
        <v>0</v>
      </c>
      <c r="W73" s="112">
        <v>0</v>
      </c>
      <c r="X73" s="92">
        <v>0</v>
      </c>
      <c r="Y73" s="143">
        <v>0</v>
      </c>
    </row>
    <row r="74" ht="22.5" customHeight="1" spans="1:25">
      <c r="A74" s="130" t="s">
        <v>321</v>
      </c>
      <c r="B74" s="285"/>
      <c r="C74" s="285"/>
      <c r="D74" s="139" t="s">
        <v>621</v>
      </c>
      <c r="E74" s="139" t="s">
        <v>553</v>
      </c>
      <c r="F74" s="139" t="s">
        <v>519</v>
      </c>
      <c r="G74" s="131" t="s">
        <v>645</v>
      </c>
      <c r="H74" s="131" t="s">
        <v>553</v>
      </c>
      <c r="I74" s="139" t="s">
        <v>532</v>
      </c>
      <c r="J74" s="139" t="s">
        <v>64</v>
      </c>
      <c r="K74" s="112">
        <v>1480</v>
      </c>
      <c r="L74" s="92">
        <v>0</v>
      </c>
      <c r="M74" s="92">
        <v>0</v>
      </c>
      <c r="N74" s="92">
        <v>1480</v>
      </c>
      <c r="O74" s="92">
        <v>0</v>
      </c>
      <c r="P74" s="92">
        <v>0</v>
      </c>
      <c r="Q74" s="112">
        <v>1480</v>
      </c>
      <c r="R74" s="92">
        <v>1480</v>
      </c>
      <c r="S74" s="92">
        <v>0</v>
      </c>
      <c r="T74" s="92">
        <v>0</v>
      </c>
      <c r="U74" s="92">
        <v>0</v>
      </c>
      <c r="V74" s="92">
        <v>0</v>
      </c>
      <c r="W74" s="112">
        <v>0</v>
      </c>
      <c r="X74" s="92">
        <v>0</v>
      </c>
      <c r="Y74" s="143">
        <v>0</v>
      </c>
    </row>
    <row r="75" ht="22.5" customHeight="1" spans="1:25">
      <c r="A75" s="130" t="s">
        <v>321</v>
      </c>
      <c r="B75" s="285"/>
      <c r="C75" s="285"/>
      <c r="D75" s="139" t="s">
        <v>517</v>
      </c>
      <c r="E75" s="139" t="s">
        <v>518</v>
      </c>
      <c r="F75" s="139" t="s">
        <v>519</v>
      </c>
      <c r="G75" s="131" t="s">
        <v>520</v>
      </c>
      <c r="H75" s="131" t="s">
        <v>518</v>
      </c>
      <c r="I75" s="139" t="s">
        <v>532</v>
      </c>
      <c r="J75" s="139" t="s">
        <v>64</v>
      </c>
      <c r="K75" s="112">
        <v>390470.37</v>
      </c>
      <c r="L75" s="92">
        <v>0</v>
      </c>
      <c r="M75" s="92">
        <v>0</v>
      </c>
      <c r="N75" s="92">
        <v>390470.37</v>
      </c>
      <c r="O75" s="92">
        <v>0</v>
      </c>
      <c r="P75" s="92">
        <v>0</v>
      </c>
      <c r="Q75" s="112">
        <v>390470.37</v>
      </c>
      <c r="R75" s="92">
        <v>390470.37</v>
      </c>
      <c r="S75" s="92">
        <v>0</v>
      </c>
      <c r="T75" s="92">
        <v>0</v>
      </c>
      <c r="U75" s="92">
        <v>0</v>
      </c>
      <c r="V75" s="92">
        <v>0</v>
      </c>
      <c r="W75" s="112">
        <v>0</v>
      </c>
      <c r="X75" s="92">
        <v>0</v>
      </c>
      <c r="Y75" s="143">
        <v>0</v>
      </c>
    </row>
    <row r="76" ht="22.5" customHeight="1" spans="1:25">
      <c r="A76" s="130" t="s">
        <v>321</v>
      </c>
      <c r="B76" s="285"/>
      <c r="C76" s="285"/>
      <c r="D76" s="139" t="s">
        <v>522</v>
      </c>
      <c r="E76" s="139" t="s">
        <v>523</v>
      </c>
      <c r="F76" s="139" t="s">
        <v>519</v>
      </c>
      <c r="G76" s="131" t="s">
        <v>524</v>
      </c>
      <c r="H76" s="131" t="s">
        <v>523</v>
      </c>
      <c r="I76" s="139" t="s">
        <v>532</v>
      </c>
      <c r="J76" s="139" t="s">
        <v>64</v>
      </c>
      <c r="K76" s="112">
        <v>103422.71</v>
      </c>
      <c r="L76" s="92">
        <v>0</v>
      </c>
      <c r="M76" s="92">
        <v>0</v>
      </c>
      <c r="N76" s="92">
        <v>103422.71</v>
      </c>
      <c r="O76" s="92">
        <v>0</v>
      </c>
      <c r="P76" s="92">
        <v>0</v>
      </c>
      <c r="Q76" s="112">
        <v>103422.71</v>
      </c>
      <c r="R76" s="92">
        <v>103422.71</v>
      </c>
      <c r="S76" s="92">
        <v>0</v>
      </c>
      <c r="T76" s="92">
        <v>0</v>
      </c>
      <c r="U76" s="92">
        <v>0</v>
      </c>
      <c r="V76" s="92">
        <v>0</v>
      </c>
      <c r="W76" s="112">
        <v>0</v>
      </c>
      <c r="X76" s="92">
        <v>0</v>
      </c>
      <c r="Y76" s="143">
        <v>0</v>
      </c>
    </row>
    <row r="77" ht="22.5" customHeight="1" spans="1:25">
      <c r="A77" s="136" t="s">
        <v>323</v>
      </c>
      <c r="B77" s="284"/>
      <c r="C77" s="284"/>
      <c r="D77" s="138" t="s">
        <v>324</v>
      </c>
      <c r="E77" s="138"/>
      <c r="F77" s="138" t="s">
        <v>64</v>
      </c>
      <c r="G77" s="137"/>
      <c r="H77" s="137"/>
      <c r="I77" s="138" t="s">
        <v>64</v>
      </c>
      <c r="J77" s="138" t="s">
        <v>64</v>
      </c>
      <c r="K77" s="112">
        <v>36035308.24</v>
      </c>
      <c r="L77" s="141">
        <f>L78</f>
        <v>0</v>
      </c>
      <c r="M77" s="141">
        <f>M78</f>
        <v>0</v>
      </c>
      <c r="N77" s="141">
        <f>N78</f>
        <v>36035308.24</v>
      </c>
      <c r="O77" s="141">
        <f>O78</f>
        <v>0</v>
      </c>
      <c r="P77" s="141">
        <f>P78</f>
        <v>0</v>
      </c>
      <c r="Q77" s="112">
        <v>36035308.24</v>
      </c>
      <c r="R77" s="141">
        <f>R78</f>
        <v>36035308.24</v>
      </c>
      <c r="S77" s="141">
        <f>S78</f>
        <v>0</v>
      </c>
      <c r="T77" s="141">
        <f>T78</f>
        <v>0</v>
      </c>
      <c r="U77" s="141">
        <f>U78</f>
        <v>0</v>
      </c>
      <c r="V77" s="141">
        <f>V78</f>
        <v>0</v>
      </c>
      <c r="W77" s="112">
        <v>0</v>
      </c>
      <c r="X77" s="141">
        <f>X78</f>
        <v>0</v>
      </c>
      <c r="Y77" s="142">
        <f>Y78</f>
        <v>0</v>
      </c>
    </row>
    <row r="78" ht="22.5" customHeight="1" spans="1:25">
      <c r="A78" s="136" t="s">
        <v>325</v>
      </c>
      <c r="B78" s="284"/>
      <c r="C78" s="284"/>
      <c r="D78" s="138" t="s">
        <v>326</v>
      </c>
      <c r="E78" s="138"/>
      <c r="F78" s="138" t="s">
        <v>64</v>
      </c>
      <c r="G78" s="137"/>
      <c r="H78" s="137"/>
      <c r="I78" s="138" t="s">
        <v>64</v>
      </c>
      <c r="J78" s="138" t="s">
        <v>64</v>
      </c>
      <c r="K78" s="112">
        <v>36035308.24</v>
      </c>
      <c r="L78" s="141">
        <f>L79+L80+L81+L82+L83+L84+L85+L86+L87+L88</f>
        <v>0</v>
      </c>
      <c r="M78" s="141">
        <f>M79+M80+M81+M82+M83+M84+M85+M86+M87+M88</f>
        <v>0</v>
      </c>
      <c r="N78" s="141">
        <f>N79+N80+N81+N82+N83+N84+N85+N86+N87+N88</f>
        <v>36035308.24</v>
      </c>
      <c r="O78" s="141">
        <f>O79+O80+O81+O82+O83+O84+O85+O86+O87+O88</f>
        <v>0</v>
      </c>
      <c r="P78" s="141">
        <f>P79+P80+P81+P82+P83+P84+P85+P86+P87+P88</f>
        <v>0</v>
      </c>
      <c r="Q78" s="112">
        <v>36035308.24</v>
      </c>
      <c r="R78" s="141">
        <f>R79+R80+R81+R82+R83+R84+R85+R86+R87+R88</f>
        <v>36035308.24</v>
      </c>
      <c r="S78" s="141">
        <f>S79+S80+S81+S82+S83+S84+S85+S86+S87+S88</f>
        <v>0</v>
      </c>
      <c r="T78" s="141">
        <f>T79+T80+T81+T82+T83+T84+T85+T86+T87+T88</f>
        <v>0</v>
      </c>
      <c r="U78" s="141">
        <f>U79+U80+U81+U82+U83+U84+U85+U86+U87+U88</f>
        <v>0</v>
      </c>
      <c r="V78" s="141">
        <f>V79+V80+V81+V82+V83+V84+V85+V86+V87+V88</f>
        <v>0</v>
      </c>
      <c r="W78" s="112">
        <v>0</v>
      </c>
      <c r="X78" s="141">
        <f>X79+X80+X81+X82+X83+X84+X85+X86+X87+X88</f>
        <v>0</v>
      </c>
      <c r="Y78" s="142">
        <f>Y79+Y80+Y81+Y82+Y83+Y84+Y85+Y86+Y87+Y88</f>
        <v>0</v>
      </c>
    </row>
    <row r="79" ht="22.5" customHeight="1" spans="1:25">
      <c r="A79" s="130" t="s">
        <v>325</v>
      </c>
      <c r="B79" s="285"/>
      <c r="C79" s="285"/>
      <c r="D79" s="139" t="s">
        <v>646</v>
      </c>
      <c r="E79" s="139" t="s">
        <v>647</v>
      </c>
      <c r="F79" s="139" t="s">
        <v>519</v>
      </c>
      <c r="G79" s="131" t="s">
        <v>648</v>
      </c>
      <c r="H79" s="131" t="s">
        <v>649</v>
      </c>
      <c r="I79" s="139" t="s">
        <v>532</v>
      </c>
      <c r="J79" s="139" t="s">
        <v>64</v>
      </c>
      <c r="K79" s="112">
        <v>2650000</v>
      </c>
      <c r="L79" s="92">
        <v>0</v>
      </c>
      <c r="M79" s="92">
        <v>0</v>
      </c>
      <c r="N79" s="92">
        <v>2650000</v>
      </c>
      <c r="O79" s="92">
        <v>0</v>
      </c>
      <c r="P79" s="92">
        <v>0</v>
      </c>
      <c r="Q79" s="112">
        <v>2650000</v>
      </c>
      <c r="R79" s="92">
        <v>2650000</v>
      </c>
      <c r="S79" s="92">
        <v>0</v>
      </c>
      <c r="T79" s="92">
        <v>0</v>
      </c>
      <c r="U79" s="92">
        <v>0</v>
      </c>
      <c r="V79" s="92">
        <v>0</v>
      </c>
      <c r="W79" s="112">
        <v>0</v>
      </c>
      <c r="X79" s="92">
        <v>0</v>
      </c>
      <c r="Y79" s="143">
        <v>0</v>
      </c>
    </row>
    <row r="80" ht="22.5" customHeight="1" spans="1:25">
      <c r="A80" s="130" t="s">
        <v>325</v>
      </c>
      <c r="B80" s="285"/>
      <c r="C80" s="285"/>
      <c r="D80" s="139" t="s">
        <v>525</v>
      </c>
      <c r="E80" s="139" t="s">
        <v>526</v>
      </c>
      <c r="F80" s="139" t="s">
        <v>519</v>
      </c>
      <c r="G80" s="131" t="s">
        <v>527</v>
      </c>
      <c r="H80" s="131" t="s">
        <v>528</v>
      </c>
      <c r="I80" s="139" t="s">
        <v>532</v>
      </c>
      <c r="J80" s="139" t="s">
        <v>64</v>
      </c>
      <c r="K80" s="112">
        <v>440000</v>
      </c>
      <c r="L80" s="92">
        <v>0</v>
      </c>
      <c r="M80" s="92">
        <v>0</v>
      </c>
      <c r="N80" s="92">
        <v>440000</v>
      </c>
      <c r="O80" s="92">
        <v>0</v>
      </c>
      <c r="P80" s="92">
        <v>0</v>
      </c>
      <c r="Q80" s="112">
        <v>440000</v>
      </c>
      <c r="R80" s="92">
        <v>440000</v>
      </c>
      <c r="S80" s="92">
        <v>0</v>
      </c>
      <c r="T80" s="92">
        <v>0</v>
      </c>
      <c r="U80" s="92">
        <v>0</v>
      </c>
      <c r="V80" s="92">
        <v>0</v>
      </c>
      <c r="W80" s="112">
        <v>0</v>
      </c>
      <c r="X80" s="92">
        <v>0</v>
      </c>
      <c r="Y80" s="143">
        <v>0</v>
      </c>
    </row>
    <row r="81" ht="22.5" customHeight="1" spans="1:25">
      <c r="A81" s="130" t="s">
        <v>325</v>
      </c>
      <c r="B81" s="285"/>
      <c r="C81" s="285"/>
      <c r="D81" s="139" t="s">
        <v>650</v>
      </c>
      <c r="E81" s="139" t="s">
        <v>651</v>
      </c>
      <c r="F81" s="139" t="s">
        <v>519</v>
      </c>
      <c r="G81" s="131" t="s">
        <v>652</v>
      </c>
      <c r="H81" s="131" t="s">
        <v>653</v>
      </c>
      <c r="I81" s="139" t="s">
        <v>532</v>
      </c>
      <c r="J81" s="139" t="s">
        <v>64</v>
      </c>
      <c r="K81" s="112">
        <v>8550000</v>
      </c>
      <c r="L81" s="92">
        <v>0</v>
      </c>
      <c r="M81" s="92">
        <v>0</v>
      </c>
      <c r="N81" s="92">
        <v>8550000</v>
      </c>
      <c r="O81" s="92">
        <v>0</v>
      </c>
      <c r="P81" s="92">
        <v>0</v>
      </c>
      <c r="Q81" s="112">
        <v>8550000</v>
      </c>
      <c r="R81" s="92">
        <v>8550000</v>
      </c>
      <c r="S81" s="92">
        <v>0</v>
      </c>
      <c r="T81" s="92">
        <v>0</v>
      </c>
      <c r="U81" s="92">
        <v>0</v>
      </c>
      <c r="V81" s="92">
        <v>0</v>
      </c>
      <c r="W81" s="112">
        <v>0</v>
      </c>
      <c r="X81" s="92">
        <v>0</v>
      </c>
      <c r="Y81" s="143">
        <v>0</v>
      </c>
    </row>
    <row r="82" ht="22.5" customHeight="1" spans="1:25">
      <c r="A82" s="130" t="s">
        <v>325</v>
      </c>
      <c r="B82" s="285"/>
      <c r="C82" s="285"/>
      <c r="D82" s="139" t="s">
        <v>706</v>
      </c>
      <c r="E82" s="139" t="s">
        <v>707</v>
      </c>
      <c r="F82" s="139" t="s">
        <v>519</v>
      </c>
      <c r="G82" s="131" t="s">
        <v>617</v>
      </c>
      <c r="H82" s="131" t="s">
        <v>618</v>
      </c>
      <c r="I82" s="139" t="s">
        <v>532</v>
      </c>
      <c r="J82" s="139" t="s">
        <v>64</v>
      </c>
      <c r="K82" s="112">
        <v>1620000</v>
      </c>
      <c r="L82" s="92">
        <v>0</v>
      </c>
      <c r="M82" s="92">
        <v>0</v>
      </c>
      <c r="N82" s="92">
        <v>1620000</v>
      </c>
      <c r="O82" s="92">
        <v>0</v>
      </c>
      <c r="P82" s="92">
        <v>0</v>
      </c>
      <c r="Q82" s="112">
        <v>1620000</v>
      </c>
      <c r="R82" s="92">
        <v>1620000</v>
      </c>
      <c r="S82" s="92">
        <v>0</v>
      </c>
      <c r="T82" s="92">
        <v>0</v>
      </c>
      <c r="U82" s="92">
        <v>0</v>
      </c>
      <c r="V82" s="92">
        <v>0</v>
      </c>
      <c r="W82" s="112">
        <v>0</v>
      </c>
      <c r="X82" s="92">
        <v>0</v>
      </c>
      <c r="Y82" s="143">
        <v>0</v>
      </c>
    </row>
    <row r="83" ht="22.5" customHeight="1" spans="1:25">
      <c r="A83" s="130" t="s">
        <v>325</v>
      </c>
      <c r="B83" s="285"/>
      <c r="C83" s="285"/>
      <c r="D83" s="139" t="s">
        <v>650</v>
      </c>
      <c r="E83" s="139" t="s">
        <v>654</v>
      </c>
      <c r="F83" s="139" t="s">
        <v>519</v>
      </c>
      <c r="G83" s="131" t="s">
        <v>617</v>
      </c>
      <c r="H83" s="131" t="s">
        <v>618</v>
      </c>
      <c r="I83" s="139" t="s">
        <v>532</v>
      </c>
      <c r="J83" s="139" t="s">
        <v>64</v>
      </c>
      <c r="K83" s="112">
        <v>730000</v>
      </c>
      <c r="L83" s="92">
        <v>0</v>
      </c>
      <c r="M83" s="92">
        <v>0</v>
      </c>
      <c r="N83" s="92">
        <v>730000</v>
      </c>
      <c r="O83" s="92">
        <v>0</v>
      </c>
      <c r="P83" s="92">
        <v>0</v>
      </c>
      <c r="Q83" s="112">
        <v>730000</v>
      </c>
      <c r="R83" s="92">
        <v>730000</v>
      </c>
      <c r="S83" s="92">
        <v>0</v>
      </c>
      <c r="T83" s="92">
        <v>0</v>
      </c>
      <c r="U83" s="92">
        <v>0</v>
      </c>
      <c r="V83" s="92">
        <v>0</v>
      </c>
      <c r="W83" s="112">
        <v>0</v>
      </c>
      <c r="X83" s="92">
        <v>0</v>
      </c>
      <c r="Y83" s="143">
        <v>0</v>
      </c>
    </row>
    <row r="84" ht="22.5" customHeight="1" spans="1:25">
      <c r="A84" s="130" t="s">
        <v>325</v>
      </c>
      <c r="B84" s="285"/>
      <c r="C84" s="285"/>
      <c r="D84" s="139" t="s">
        <v>549</v>
      </c>
      <c r="E84" s="139" t="s">
        <v>550</v>
      </c>
      <c r="F84" s="139" t="s">
        <v>519</v>
      </c>
      <c r="G84" s="131" t="s">
        <v>551</v>
      </c>
      <c r="H84" s="131" t="s">
        <v>550</v>
      </c>
      <c r="I84" s="139" t="s">
        <v>532</v>
      </c>
      <c r="J84" s="139" t="s">
        <v>64</v>
      </c>
      <c r="K84" s="112">
        <v>10204900</v>
      </c>
      <c r="L84" s="92">
        <v>0</v>
      </c>
      <c r="M84" s="92">
        <v>0</v>
      </c>
      <c r="N84" s="92">
        <v>10204900</v>
      </c>
      <c r="O84" s="92">
        <v>0</v>
      </c>
      <c r="P84" s="92">
        <v>0</v>
      </c>
      <c r="Q84" s="112">
        <v>10204900</v>
      </c>
      <c r="R84" s="92">
        <v>10204900</v>
      </c>
      <c r="S84" s="92">
        <v>0</v>
      </c>
      <c r="T84" s="92">
        <v>0</v>
      </c>
      <c r="U84" s="92">
        <v>0</v>
      </c>
      <c r="V84" s="92">
        <v>0</v>
      </c>
      <c r="W84" s="112">
        <v>0</v>
      </c>
      <c r="X84" s="92">
        <v>0</v>
      </c>
      <c r="Y84" s="143">
        <v>0</v>
      </c>
    </row>
    <row r="85" ht="22.5" customHeight="1" spans="1:25">
      <c r="A85" s="130" t="s">
        <v>325</v>
      </c>
      <c r="B85" s="285"/>
      <c r="C85" s="285"/>
      <c r="D85" s="139" t="s">
        <v>555</v>
      </c>
      <c r="E85" s="139" t="s">
        <v>556</v>
      </c>
      <c r="F85" s="139" t="s">
        <v>519</v>
      </c>
      <c r="G85" s="131" t="s">
        <v>557</v>
      </c>
      <c r="H85" s="131" t="s">
        <v>556</v>
      </c>
      <c r="I85" s="139" t="s">
        <v>532</v>
      </c>
      <c r="J85" s="139" t="s">
        <v>64</v>
      </c>
      <c r="K85" s="112">
        <v>3285100</v>
      </c>
      <c r="L85" s="92">
        <v>0</v>
      </c>
      <c r="M85" s="92">
        <v>0</v>
      </c>
      <c r="N85" s="92">
        <v>3285100</v>
      </c>
      <c r="O85" s="92">
        <v>0</v>
      </c>
      <c r="P85" s="92">
        <v>0</v>
      </c>
      <c r="Q85" s="112">
        <v>3285100</v>
      </c>
      <c r="R85" s="92">
        <v>3285100</v>
      </c>
      <c r="S85" s="92">
        <v>0</v>
      </c>
      <c r="T85" s="92">
        <v>0</v>
      </c>
      <c r="U85" s="92">
        <v>0</v>
      </c>
      <c r="V85" s="92">
        <v>0</v>
      </c>
      <c r="W85" s="112">
        <v>0</v>
      </c>
      <c r="X85" s="92">
        <v>0</v>
      </c>
      <c r="Y85" s="143">
        <v>0</v>
      </c>
    </row>
    <row r="86" ht="22.5" customHeight="1" spans="1:25">
      <c r="A86" s="130" t="s">
        <v>325</v>
      </c>
      <c r="B86" s="285"/>
      <c r="C86" s="285"/>
      <c r="D86" s="139" t="s">
        <v>625</v>
      </c>
      <c r="E86" s="139" t="s">
        <v>626</v>
      </c>
      <c r="F86" s="139" t="s">
        <v>519</v>
      </c>
      <c r="G86" s="131" t="s">
        <v>627</v>
      </c>
      <c r="H86" s="131" t="s">
        <v>626</v>
      </c>
      <c r="I86" s="139" t="s">
        <v>532</v>
      </c>
      <c r="J86" s="139" t="s">
        <v>64</v>
      </c>
      <c r="K86" s="112">
        <v>1172135.12</v>
      </c>
      <c r="L86" s="92">
        <v>0</v>
      </c>
      <c r="M86" s="92">
        <v>0</v>
      </c>
      <c r="N86" s="92">
        <v>1172135.12</v>
      </c>
      <c r="O86" s="92">
        <v>0</v>
      </c>
      <c r="P86" s="92">
        <v>0</v>
      </c>
      <c r="Q86" s="112">
        <v>1172135.12</v>
      </c>
      <c r="R86" s="92">
        <v>1172135.12</v>
      </c>
      <c r="S86" s="92">
        <v>0</v>
      </c>
      <c r="T86" s="92">
        <v>0</v>
      </c>
      <c r="U86" s="92">
        <v>0</v>
      </c>
      <c r="V86" s="92">
        <v>0</v>
      </c>
      <c r="W86" s="112">
        <v>0</v>
      </c>
      <c r="X86" s="92">
        <v>0</v>
      </c>
      <c r="Y86" s="143">
        <v>0</v>
      </c>
    </row>
    <row r="87" ht="22.5" customHeight="1" spans="1:25">
      <c r="A87" s="130" t="s">
        <v>325</v>
      </c>
      <c r="B87" s="285"/>
      <c r="C87" s="285"/>
      <c r="D87" s="139" t="s">
        <v>517</v>
      </c>
      <c r="E87" s="139" t="s">
        <v>518</v>
      </c>
      <c r="F87" s="139" t="s">
        <v>519</v>
      </c>
      <c r="G87" s="131" t="s">
        <v>520</v>
      </c>
      <c r="H87" s="131" t="s">
        <v>518</v>
      </c>
      <c r="I87" s="139" t="s">
        <v>532</v>
      </c>
      <c r="J87" s="139" t="s">
        <v>64</v>
      </c>
      <c r="K87" s="112">
        <v>3817500</v>
      </c>
      <c r="L87" s="92">
        <v>0</v>
      </c>
      <c r="M87" s="92">
        <v>0</v>
      </c>
      <c r="N87" s="92">
        <v>3817500</v>
      </c>
      <c r="O87" s="92">
        <v>0</v>
      </c>
      <c r="P87" s="92">
        <v>0</v>
      </c>
      <c r="Q87" s="112">
        <v>3817500</v>
      </c>
      <c r="R87" s="92">
        <v>3817500</v>
      </c>
      <c r="S87" s="92">
        <v>0</v>
      </c>
      <c r="T87" s="92">
        <v>0</v>
      </c>
      <c r="U87" s="92">
        <v>0</v>
      </c>
      <c r="V87" s="92">
        <v>0</v>
      </c>
      <c r="W87" s="112">
        <v>0</v>
      </c>
      <c r="X87" s="92">
        <v>0</v>
      </c>
      <c r="Y87" s="143">
        <v>0</v>
      </c>
    </row>
    <row r="88" ht="22.5" customHeight="1" spans="1:25">
      <c r="A88" s="130" t="s">
        <v>325</v>
      </c>
      <c r="B88" s="285"/>
      <c r="C88" s="285"/>
      <c r="D88" s="139" t="s">
        <v>576</v>
      </c>
      <c r="E88" s="139" t="s">
        <v>577</v>
      </c>
      <c r="F88" s="139" t="s">
        <v>519</v>
      </c>
      <c r="G88" s="131" t="s">
        <v>578</v>
      </c>
      <c r="H88" s="131" t="s">
        <v>577</v>
      </c>
      <c r="I88" s="139" t="s">
        <v>532</v>
      </c>
      <c r="J88" s="139" t="s">
        <v>64</v>
      </c>
      <c r="K88" s="112">
        <v>3565673.12</v>
      </c>
      <c r="L88" s="92">
        <v>0</v>
      </c>
      <c r="M88" s="92">
        <v>0</v>
      </c>
      <c r="N88" s="92">
        <v>3565673.12</v>
      </c>
      <c r="O88" s="92">
        <v>0</v>
      </c>
      <c r="P88" s="92">
        <v>0</v>
      </c>
      <c r="Q88" s="112">
        <v>3565673.12</v>
      </c>
      <c r="R88" s="92">
        <v>3565673.12</v>
      </c>
      <c r="S88" s="92">
        <v>0</v>
      </c>
      <c r="T88" s="92">
        <v>0</v>
      </c>
      <c r="U88" s="92">
        <v>0</v>
      </c>
      <c r="V88" s="92">
        <v>0</v>
      </c>
      <c r="W88" s="112">
        <v>0</v>
      </c>
      <c r="X88" s="92">
        <v>0</v>
      </c>
      <c r="Y88" s="143">
        <v>0</v>
      </c>
    </row>
    <row r="89" ht="22.5" customHeight="1" spans="1:25">
      <c r="A89" s="136" t="s">
        <v>327</v>
      </c>
      <c r="B89" s="284"/>
      <c r="C89" s="284"/>
      <c r="D89" s="138" t="s">
        <v>328</v>
      </c>
      <c r="E89" s="138"/>
      <c r="F89" s="138" t="s">
        <v>64</v>
      </c>
      <c r="G89" s="137"/>
      <c r="H89" s="137"/>
      <c r="I89" s="138" t="s">
        <v>64</v>
      </c>
      <c r="J89" s="138" t="s">
        <v>64</v>
      </c>
      <c r="K89" s="112">
        <v>31980222</v>
      </c>
      <c r="L89" s="141">
        <f>L90+L97</f>
        <v>0</v>
      </c>
      <c r="M89" s="141">
        <f>M90+M97</f>
        <v>0</v>
      </c>
      <c r="N89" s="141">
        <f>N90+N97</f>
        <v>31980222</v>
      </c>
      <c r="O89" s="141">
        <f>O90+O97</f>
        <v>0</v>
      </c>
      <c r="P89" s="141">
        <f>P90+P97</f>
        <v>0</v>
      </c>
      <c r="Q89" s="112">
        <v>31980222</v>
      </c>
      <c r="R89" s="141">
        <f>R90+R97</f>
        <v>31980222</v>
      </c>
      <c r="S89" s="141">
        <f>S90+S97</f>
        <v>0</v>
      </c>
      <c r="T89" s="141">
        <f>T90+T97</f>
        <v>0</v>
      </c>
      <c r="U89" s="141">
        <f>U90+U97</f>
        <v>0</v>
      </c>
      <c r="V89" s="141">
        <f>V90+V97</f>
        <v>0</v>
      </c>
      <c r="W89" s="112">
        <v>0</v>
      </c>
      <c r="X89" s="141">
        <f>X90+X97</f>
        <v>0</v>
      </c>
      <c r="Y89" s="142">
        <f>Y90+Y97</f>
        <v>0</v>
      </c>
    </row>
    <row r="90" ht="22.5" customHeight="1" spans="1:25">
      <c r="A90" s="136" t="s">
        <v>329</v>
      </c>
      <c r="B90" s="284"/>
      <c r="C90" s="284"/>
      <c r="D90" s="138" t="s">
        <v>330</v>
      </c>
      <c r="E90" s="138"/>
      <c r="F90" s="138" t="s">
        <v>64</v>
      </c>
      <c r="G90" s="137"/>
      <c r="H90" s="137"/>
      <c r="I90" s="138" t="s">
        <v>64</v>
      </c>
      <c r="J90" s="138" t="s">
        <v>64</v>
      </c>
      <c r="K90" s="112">
        <v>30034712</v>
      </c>
      <c r="L90" s="141">
        <f>L91+L92+L93+L94+L95+L96</f>
        <v>0</v>
      </c>
      <c r="M90" s="141">
        <f>M91+M92+M93+M94+M95+M96</f>
        <v>0</v>
      </c>
      <c r="N90" s="141">
        <f>N91+N92+N93+N94+N95+N96</f>
        <v>30034712</v>
      </c>
      <c r="O90" s="141">
        <f>O91+O92+O93+O94+O95+O96</f>
        <v>0</v>
      </c>
      <c r="P90" s="141">
        <f>P91+P92+P93+P94+P95+P96</f>
        <v>0</v>
      </c>
      <c r="Q90" s="112">
        <v>30034712</v>
      </c>
      <c r="R90" s="141">
        <f>R91+R92+R93+R94+R95+R96</f>
        <v>30034712</v>
      </c>
      <c r="S90" s="141">
        <f>S91+S92+S93+S94+S95+S96</f>
        <v>0</v>
      </c>
      <c r="T90" s="141">
        <f>T91+T92+T93+T94+T95+T96</f>
        <v>0</v>
      </c>
      <c r="U90" s="141">
        <f>U91+U92+U93+U94+U95+U96</f>
        <v>0</v>
      </c>
      <c r="V90" s="141">
        <f>V91+V92+V93+V94+V95+V96</f>
        <v>0</v>
      </c>
      <c r="W90" s="112">
        <v>0</v>
      </c>
      <c r="X90" s="141">
        <f>X91+X92+X93+X94+X95+X96</f>
        <v>0</v>
      </c>
      <c r="Y90" s="142">
        <f>Y91+Y92+Y93+Y94+Y95+Y96</f>
        <v>0</v>
      </c>
    </row>
    <row r="91" ht="22.5" customHeight="1" spans="1:25">
      <c r="A91" s="130" t="s">
        <v>329</v>
      </c>
      <c r="B91" s="285"/>
      <c r="C91" s="285"/>
      <c r="D91" s="139" t="s">
        <v>663</v>
      </c>
      <c r="E91" s="139" t="s">
        <v>664</v>
      </c>
      <c r="F91" s="139" t="s">
        <v>519</v>
      </c>
      <c r="G91" s="131" t="s">
        <v>665</v>
      </c>
      <c r="H91" s="131" t="s">
        <v>666</v>
      </c>
      <c r="I91" s="139" t="s">
        <v>521</v>
      </c>
      <c r="J91" s="139" t="s">
        <v>64</v>
      </c>
      <c r="K91" s="112">
        <v>281400</v>
      </c>
      <c r="L91" s="92">
        <v>0</v>
      </c>
      <c r="M91" s="92">
        <v>0</v>
      </c>
      <c r="N91" s="92">
        <v>281400</v>
      </c>
      <c r="O91" s="92">
        <v>0</v>
      </c>
      <c r="P91" s="92">
        <v>0</v>
      </c>
      <c r="Q91" s="112">
        <v>281400</v>
      </c>
      <c r="R91" s="92">
        <v>281400</v>
      </c>
      <c r="S91" s="92">
        <v>0</v>
      </c>
      <c r="T91" s="92">
        <v>0</v>
      </c>
      <c r="U91" s="92">
        <v>0</v>
      </c>
      <c r="V91" s="92">
        <v>0</v>
      </c>
      <c r="W91" s="112">
        <v>0</v>
      </c>
      <c r="X91" s="92">
        <v>0</v>
      </c>
      <c r="Y91" s="143">
        <v>0</v>
      </c>
    </row>
    <row r="92" ht="22.5" customHeight="1" spans="1:25">
      <c r="A92" s="130" t="s">
        <v>329</v>
      </c>
      <c r="B92" s="285"/>
      <c r="C92" s="285"/>
      <c r="D92" s="139" t="s">
        <v>674</v>
      </c>
      <c r="E92" s="139" t="s">
        <v>675</v>
      </c>
      <c r="F92" s="139" t="s">
        <v>519</v>
      </c>
      <c r="G92" s="131" t="s">
        <v>676</v>
      </c>
      <c r="H92" s="131" t="s">
        <v>677</v>
      </c>
      <c r="I92" s="139" t="s">
        <v>521</v>
      </c>
      <c r="J92" s="139" t="s">
        <v>64</v>
      </c>
      <c r="K92" s="112">
        <v>6000000</v>
      </c>
      <c r="L92" s="92">
        <v>0</v>
      </c>
      <c r="M92" s="92">
        <v>0</v>
      </c>
      <c r="N92" s="92">
        <v>6000000</v>
      </c>
      <c r="O92" s="92">
        <v>0</v>
      </c>
      <c r="P92" s="92">
        <v>0</v>
      </c>
      <c r="Q92" s="112">
        <v>6000000</v>
      </c>
      <c r="R92" s="92">
        <v>6000000</v>
      </c>
      <c r="S92" s="92">
        <v>0</v>
      </c>
      <c r="T92" s="92">
        <v>0</v>
      </c>
      <c r="U92" s="92">
        <v>0</v>
      </c>
      <c r="V92" s="92">
        <v>0</v>
      </c>
      <c r="W92" s="112">
        <v>0</v>
      </c>
      <c r="X92" s="92">
        <v>0</v>
      </c>
      <c r="Y92" s="143">
        <v>0</v>
      </c>
    </row>
    <row r="93" ht="22.5" customHeight="1" spans="1:25">
      <c r="A93" s="130" t="s">
        <v>329</v>
      </c>
      <c r="B93" s="285"/>
      <c r="C93" s="285"/>
      <c r="D93" s="139" t="s">
        <v>671</v>
      </c>
      <c r="E93" s="139" t="s">
        <v>672</v>
      </c>
      <c r="F93" s="139" t="s">
        <v>519</v>
      </c>
      <c r="G93" s="131" t="s">
        <v>554</v>
      </c>
      <c r="H93" s="131" t="s">
        <v>673</v>
      </c>
      <c r="I93" s="139" t="s">
        <v>521</v>
      </c>
      <c r="J93" s="139" t="s">
        <v>64</v>
      </c>
      <c r="K93" s="112">
        <v>853312</v>
      </c>
      <c r="L93" s="92">
        <v>0</v>
      </c>
      <c r="M93" s="92">
        <v>0</v>
      </c>
      <c r="N93" s="92">
        <v>853312</v>
      </c>
      <c r="O93" s="92">
        <v>0</v>
      </c>
      <c r="P93" s="92">
        <v>0</v>
      </c>
      <c r="Q93" s="112">
        <v>853312</v>
      </c>
      <c r="R93" s="92">
        <v>853312</v>
      </c>
      <c r="S93" s="92">
        <v>0</v>
      </c>
      <c r="T93" s="92">
        <v>0</v>
      </c>
      <c r="U93" s="92">
        <v>0</v>
      </c>
      <c r="V93" s="92">
        <v>0</v>
      </c>
      <c r="W93" s="112">
        <v>0</v>
      </c>
      <c r="X93" s="92">
        <v>0</v>
      </c>
      <c r="Y93" s="143">
        <v>0</v>
      </c>
    </row>
    <row r="94" ht="22.5" customHeight="1" spans="1:25">
      <c r="A94" s="130" t="s">
        <v>329</v>
      </c>
      <c r="B94" s="285"/>
      <c r="C94" s="285"/>
      <c r="D94" s="139" t="s">
        <v>667</v>
      </c>
      <c r="E94" s="139" t="s">
        <v>668</v>
      </c>
      <c r="F94" s="139" t="s">
        <v>519</v>
      </c>
      <c r="G94" s="131" t="s">
        <v>669</v>
      </c>
      <c r="H94" s="131" t="s">
        <v>670</v>
      </c>
      <c r="I94" s="139" t="s">
        <v>521</v>
      </c>
      <c r="J94" s="139" t="s">
        <v>64</v>
      </c>
      <c r="K94" s="112">
        <v>400000</v>
      </c>
      <c r="L94" s="92">
        <v>0</v>
      </c>
      <c r="M94" s="92">
        <v>0</v>
      </c>
      <c r="N94" s="92">
        <v>400000</v>
      </c>
      <c r="O94" s="92">
        <v>0</v>
      </c>
      <c r="P94" s="92">
        <v>0</v>
      </c>
      <c r="Q94" s="112">
        <v>400000</v>
      </c>
      <c r="R94" s="92">
        <v>400000</v>
      </c>
      <c r="S94" s="92">
        <v>0</v>
      </c>
      <c r="T94" s="92">
        <v>0</v>
      </c>
      <c r="U94" s="92">
        <v>0</v>
      </c>
      <c r="V94" s="92">
        <v>0</v>
      </c>
      <c r="W94" s="112">
        <v>0</v>
      </c>
      <c r="X94" s="92">
        <v>0</v>
      </c>
      <c r="Y94" s="143">
        <v>0</v>
      </c>
    </row>
    <row r="95" ht="22.5" customHeight="1" spans="1:25">
      <c r="A95" s="130" t="s">
        <v>329</v>
      </c>
      <c r="B95" s="285"/>
      <c r="C95" s="285"/>
      <c r="D95" s="139" t="s">
        <v>657</v>
      </c>
      <c r="E95" s="139" t="s">
        <v>658</v>
      </c>
      <c r="F95" s="139" t="s">
        <v>519</v>
      </c>
      <c r="G95" s="131" t="s">
        <v>659</v>
      </c>
      <c r="H95" s="131" t="s">
        <v>658</v>
      </c>
      <c r="I95" s="139" t="s">
        <v>521</v>
      </c>
      <c r="J95" s="139" t="s">
        <v>64</v>
      </c>
      <c r="K95" s="112">
        <v>500000</v>
      </c>
      <c r="L95" s="92">
        <v>0</v>
      </c>
      <c r="M95" s="92">
        <v>0</v>
      </c>
      <c r="N95" s="92">
        <v>500000</v>
      </c>
      <c r="O95" s="92">
        <v>0</v>
      </c>
      <c r="P95" s="92">
        <v>0</v>
      </c>
      <c r="Q95" s="112">
        <v>500000</v>
      </c>
      <c r="R95" s="92">
        <v>500000</v>
      </c>
      <c r="S95" s="92">
        <v>0</v>
      </c>
      <c r="T95" s="92">
        <v>0</v>
      </c>
      <c r="U95" s="92">
        <v>0</v>
      </c>
      <c r="V95" s="92">
        <v>0</v>
      </c>
      <c r="W95" s="112">
        <v>0</v>
      </c>
      <c r="X95" s="92">
        <v>0</v>
      </c>
      <c r="Y95" s="143">
        <v>0</v>
      </c>
    </row>
    <row r="96" ht="22.5" customHeight="1" spans="1:25">
      <c r="A96" s="130" t="s">
        <v>329</v>
      </c>
      <c r="B96" s="285"/>
      <c r="C96" s="285"/>
      <c r="D96" s="139" t="s">
        <v>660</v>
      </c>
      <c r="E96" s="139" t="s">
        <v>661</v>
      </c>
      <c r="F96" s="139" t="s">
        <v>519</v>
      </c>
      <c r="G96" s="131" t="s">
        <v>662</v>
      </c>
      <c r="H96" s="131" t="s">
        <v>661</v>
      </c>
      <c r="I96" s="139" t="s">
        <v>521</v>
      </c>
      <c r="J96" s="139" t="s">
        <v>64</v>
      </c>
      <c r="K96" s="112">
        <v>22000000</v>
      </c>
      <c r="L96" s="92">
        <v>0</v>
      </c>
      <c r="M96" s="92">
        <v>0</v>
      </c>
      <c r="N96" s="92">
        <v>22000000</v>
      </c>
      <c r="O96" s="92">
        <v>0</v>
      </c>
      <c r="P96" s="92">
        <v>0</v>
      </c>
      <c r="Q96" s="112">
        <v>22000000</v>
      </c>
      <c r="R96" s="92">
        <v>22000000</v>
      </c>
      <c r="S96" s="92">
        <v>0</v>
      </c>
      <c r="T96" s="92">
        <v>0</v>
      </c>
      <c r="U96" s="92">
        <v>0</v>
      </c>
      <c r="V96" s="92">
        <v>0</v>
      </c>
      <c r="W96" s="112">
        <v>0</v>
      </c>
      <c r="X96" s="92">
        <v>0</v>
      </c>
      <c r="Y96" s="143">
        <v>0</v>
      </c>
    </row>
    <row r="97" ht="22.5" customHeight="1" spans="1:25">
      <c r="A97" s="136" t="s">
        <v>331</v>
      </c>
      <c r="B97" s="284"/>
      <c r="C97" s="284"/>
      <c r="D97" s="138" t="s">
        <v>332</v>
      </c>
      <c r="E97" s="138"/>
      <c r="F97" s="138" t="s">
        <v>64</v>
      </c>
      <c r="G97" s="137"/>
      <c r="H97" s="137"/>
      <c r="I97" s="138" t="s">
        <v>64</v>
      </c>
      <c r="J97" s="138" t="s">
        <v>64</v>
      </c>
      <c r="K97" s="112">
        <v>1945510</v>
      </c>
      <c r="L97" s="141">
        <f>L98</f>
        <v>0</v>
      </c>
      <c r="M97" s="141">
        <f>M98</f>
        <v>0</v>
      </c>
      <c r="N97" s="141">
        <f>N98</f>
        <v>1945510</v>
      </c>
      <c r="O97" s="141">
        <f>O98</f>
        <v>0</v>
      </c>
      <c r="P97" s="141">
        <f>P98</f>
        <v>0</v>
      </c>
      <c r="Q97" s="112">
        <v>1945510</v>
      </c>
      <c r="R97" s="141">
        <f>R98</f>
        <v>1945510</v>
      </c>
      <c r="S97" s="141">
        <f>S98</f>
        <v>0</v>
      </c>
      <c r="T97" s="141">
        <f>T98</f>
        <v>0</v>
      </c>
      <c r="U97" s="141">
        <f>U98</f>
        <v>0</v>
      </c>
      <c r="V97" s="141">
        <f>V98</f>
        <v>0</v>
      </c>
      <c r="W97" s="112">
        <v>0</v>
      </c>
      <c r="X97" s="141">
        <f>X98</f>
        <v>0</v>
      </c>
      <c r="Y97" s="142">
        <f>Y98</f>
        <v>0</v>
      </c>
    </row>
    <row r="98" ht="22.5" customHeight="1" spans="1:25">
      <c r="A98" s="130" t="s">
        <v>331</v>
      </c>
      <c r="B98" s="285"/>
      <c r="C98" s="285"/>
      <c r="D98" s="139" t="s">
        <v>671</v>
      </c>
      <c r="E98" s="139" t="s">
        <v>672</v>
      </c>
      <c r="F98" s="139" t="s">
        <v>519</v>
      </c>
      <c r="G98" s="131" t="s">
        <v>554</v>
      </c>
      <c r="H98" s="131" t="s">
        <v>673</v>
      </c>
      <c r="I98" s="139" t="s">
        <v>521</v>
      </c>
      <c r="J98" s="139" t="s">
        <v>64</v>
      </c>
      <c r="K98" s="112">
        <v>1945510</v>
      </c>
      <c r="L98" s="92">
        <v>0</v>
      </c>
      <c r="M98" s="92">
        <v>0</v>
      </c>
      <c r="N98" s="92">
        <v>1945510</v>
      </c>
      <c r="O98" s="92">
        <v>0</v>
      </c>
      <c r="P98" s="92">
        <v>0</v>
      </c>
      <c r="Q98" s="112">
        <v>1945510</v>
      </c>
      <c r="R98" s="92">
        <v>1945510</v>
      </c>
      <c r="S98" s="92">
        <v>0</v>
      </c>
      <c r="T98" s="92">
        <v>0</v>
      </c>
      <c r="U98" s="92">
        <v>0</v>
      </c>
      <c r="V98" s="92">
        <v>0</v>
      </c>
      <c r="W98" s="112">
        <v>0</v>
      </c>
      <c r="X98" s="92">
        <v>0</v>
      </c>
      <c r="Y98" s="143">
        <v>0</v>
      </c>
    </row>
    <row r="99" ht="22.5" customHeight="1" spans="1:25">
      <c r="A99" s="136" t="s">
        <v>333</v>
      </c>
      <c r="B99" s="284"/>
      <c r="C99" s="284"/>
      <c r="D99" s="138" t="s">
        <v>334</v>
      </c>
      <c r="E99" s="138"/>
      <c r="F99" s="138" t="s">
        <v>64</v>
      </c>
      <c r="G99" s="137"/>
      <c r="H99" s="137"/>
      <c r="I99" s="138" t="s">
        <v>64</v>
      </c>
      <c r="J99" s="138" t="s">
        <v>64</v>
      </c>
      <c r="K99" s="112">
        <v>870923.76</v>
      </c>
      <c r="L99" s="141">
        <f>L100</f>
        <v>0</v>
      </c>
      <c r="M99" s="141">
        <f>M100</f>
        <v>0</v>
      </c>
      <c r="N99" s="141">
        <f>N100</f>
        <v>870923.76</v>
      </c>
      <c r="O99" s="141">
        <f>O100</f>
        <v>0</v>
      </c>
      <c r="P99" s="141">
        <f>P100</f>
        <v>0</v>
      </c>
      <c r="Q99" s="112">
        <v>870923.76</v>
      </c>
      <c r="R99" s="141">
        <f>R100</f>
        <v>870923.76</v>
      </c>
      <c r="S99" s="141">
        <f>S100</f>
        <v>0</v>
      </c>
      <c r="T99" s="141">
        <f>T100</f>
        <v>0</v>
      </c>
      <c r="U99" s="141">
        <f>U100</f>
        <v>0</v>
      </c>
      <c r="V99" s="141">
        <f>V100</f>
        <v>0</v>
      </c>
      <c r="W99" s="112">
        <v>0</v>
      </c>
      <c r="X99" s="141">
        <f>X100</f>
        <v>0</v>
      </c>
      <c r="Y99" s="142">
        <f>Y100</f>
        <v>0</v>
      </c>
    </row>
    <row r="100" ht="22.5" customHeight="1" spans="1:25">
      <c r="A100" s="136" t="s">
        <v>335</v>
      </c>
      <c r="B100" s="284"/>
      <c r="C100" s="284"/>
      <c r="D100" s="138" t="s">
        <v>336</v>
      </c>
      <c r="E100" s="138"/>
      <c r="F100" s="138" t="s">
        <v>64</v>
      </c>
      <c r="G100" s="137"/>
      <c r="H100" s="137"/>
      <c r="I100" s="138" t="s">
        <v>64</v>
      </c>
      <c r="J100" s="138" t="s">
        <v>64</v>
      </c>
      <c r="K100" s="112">
        <v>870923.76</v>
      </c>
      <c r="L100" s="141">
        <f>L101</f>
        <v>0</v>
      </c>
      <c r="M100" s="141">
        <f>M101</f>
        <v>0</v>
      </c>
      <c r="N100" s="141">
        <f>N101</f>
        <v>870923.76</v>
      </c>
      <c r="O100" s="141">
        <f>O101</f>
        <v>0</v>
      </c>
      <c r="P100" s="141">
        <f>P101</f>
        <v>0</v>
      </c>
      <c r="Q100" s="112">
        <v>870923.76</v>
      </c>
      <c r="R100" s="141">
        <f>R101</f>
        <v>870923.76</v>
      </c>
      <c r="S100" s="141">
        <f>S101</f>
        <v>0</v>
      </c>
      <c r="T100" s="141">
        <f>T101</f>
        <v>0</v>
      </c>
      <c r="U100" s="141">
        <f>U101</f>
        <v>0</v>
      </c>
      <c r="V100" s="141">
        <f>V101</f>
        <v>0</v>
      </c>
      <c r="W100" s="112">
        <v>0</v>
      </c>
      <c r="X100" s="141">
        <f>X101</f>
        <v>0</v>
      </c>
      <c r="Y100" s="142">
        <f>Y101</f>
        <v>0</v>
      </c>
    </row>
    <row r="101" ht="22.5" customHeight="1" spans="1:25">
      <c r="A101" s="136" t="s">
        <v>337</v>
      </c>
      <c r="B101" s="284"/>
      <c r="C101" s="284"/>
      <c r="D101" s="138" t="s">
        <v>338</v>
      </c>
      <c r="E101" s="138"/>
      <c r="F101" s="138" t="s">
        <v>64</v>
      </c>
      <c r="G101" s="137"/>
      <c r="H101" s="137"/>
      <c r="I101" s="138" t="s">
        <v>64</v>
      </c>
      <c r="J101" s="138" t="s">
        <v>64</v>
      </c>
      <c r="K101" s="112">
        <v>870923.76</v>
      </c>
      <c r="L101" s="141">
        <f>L102+L103</f>
        <v>0</v>
      </c>
      <c r="M101" s="141">
        <f>M102+M103</f>
        <v>0</v>
      </c>
      <c r="N101" s="141">
        <f>N102+N103</f>
        <v>870923.76</v>
      </c>
      <c r="O101" s="141">
        <f>O102+O103</f>
        <v>0</v>
      </c>
      <c r="P101" s="141">
        <f>P102+P103</f>
        <v>0</v>
      </c>
      <c r="Q101" s="112">
        <v>870923.76</v>
      </c>
      <c r="R101" s="141">
        <f>R102+R103</f>
        <v>870923.76</v>
      </c>
      <c r="S101" s="141">
        <f>S102+S103</f>
        <v>0</v>
      </c>
      <c r="T101" s="141">
        <f>T102+T103</f>
        <v>0</v>
      </c>
      <c r="U101" s="141">
        <f>U102+U103</f>
        <v>0</v>
      </c>
      <c r="V101" s="141">
        <f>V102+V103</f>
        <v>0</v>
      </c>
      <c r="W101" s="112">
        <v>0</v>
      </c>
      <c r="X101" s="141">
        <f>X102+X103</f>
        <v>0</v>
      </c>
      <c r="Y101" s="142">
        <f>Y102+Y103</f>
        <v>0</v>
      </c>
    </row>
    <row r="102" ht="22.5" customHeight="1" spans="1:25">
      <c r="A102" s="130" t="s">
        <v>337</v>
      </c>
      <c r="B102" s="285"/>
      <c r="C102" s="285"/>
      <c r="D102" s="139" t="s">
        <v>671</v>
      </c>
      <c r="E102" s="139" t="s">
        <v>672</v>
      </c>
      <c r="F102" s="139" t="s">
        <v>519</v>
      </c>
      <c r="G102" s="131" t="s">
        <v>554</v>
      </c>
      <c r="H102" s="131" t="s">
        <v>673</v>
      </c>
      <c r="I102" s="139" t="s">
        <v>521</v>
      </c>
      <c r="J102" s="139" t="s">
        <v>64</v>
      </c>
      <c r="K102" s="112">
        <v>329608.72</v>
      </c>
      <c r="L102" s="92">
        <v>0</v>
      </c>
      <c r="M102" s="92">
        <v>0</v>
      </c>
      <c r="N102" s="92">
        <v>329608.72</v>
      </c>
      <c r="O102" s="92">
        <v>0</v>
      </c>
      <c r="P102" s="92">
        <v>0</v>
      </c>
      <c r="Q102" s="112">
        <v>329608.72</v>
      </c>
      <c r="R102" s="92">
        <v>329608.72</v>
      </c>
      <c r="S102" s="92">
        <v>0</v>
      </c>
      <c r="T102" s="92">
        <v>0</v>
      </c>
      <c r="U102" s="92">
        <v>0</v>
      </c>
      <c r="V102" s="92">
        <v>0</v>
      </c>
      <c r="W102" s="112">
        <v>0</v>
      </c>
      <c r="X102" s="92">
        <v>0</v>
      </c>
      <c r="Y102" s="143">
        <v>0</v>
      </c>
    </row>
    <row r="103" ht="22.5" customHeight="1" spans="1:25">
      <c r="A103" s="130" t="s">
        <v>337</v>
      </c>
      <c r="B103" s="285"/>
      <c r="C103" s="285"/>
      <c r="D103" s="139" t="s">
        <v>678</v>
      </c>
      <c r="E103" s="139" t="s">
        <v>679</v>
      </c>
      <c r="F103" s="139" t="s">
        <v>519</v>
      </c>
      <c r="G103" s="131" t="s">
        <v>680</v>
      </c>
      <c r="H103" s="131" t="s">
        <v>679</v>
      </c>
      <c r="I103" s="139" t="s">
        <v>521</v>
      </c>
      <c r="J103" s="139" t="s">
        <v>64</v>
      </c>
      <c r="K103" s="112">
        <v>541315.04</v>
      </c>
      <c r="L103" s="92">
        <v>0</v>
      </c>
      <c r="M103" s="92">
        <v>0</v>
      </c>
      <c r="N103" s="92">
        <v>541315.04</v>
      </c>
      <c r="O103" s="92">
        <v>0</v>
      </c>
      <c r="P103" s="92">
        <v>0</v>
      </c>
      <c r="Q103" s="112">
        <v>541315.04</v>
      </c>
      <c r="R103" s="92">
        <v>541315.04</v>
      </c>
      <c r="S103" s="92">
        <v>0</v>
      </c>
      <c r="T103" s="92">
        <v>0</v>
      </c>
      <c r="U103" s="92">
        <v>0</v>
      </c>
      <c r="V103" s="92">
        <v>0</v>
      </c>
      <c r="W103" s="112">
        <v>0</v>
      </c>
      <c r="X103" s="92">
        <v>0</v>
      </c>
      <c r="Y103" s="143">
        <v>0</v>
      </c>
    </row>
  </sheetData>
  <mergeCells count="25">
    <mergeCell ref="A1:Y1"/>
    <mergeCell ref="A3:E3"/>
    <mergeCell ref="A4:J4"/>
    <mergeCell ref="K4:P4"/>
    <mergeCell ref="Q4:S4"/>
    <mergeCell ref="V4:Y4"/>
    <mergeCell ref="L5:M5"/>
    <mergeCell ref="N5:O5"/>
    <mergeCell ref="W5:Y5"/>
    <mergeCell ref="D5:D6"/>
    <mergeCell ref="E5:E6"/>
    <mergeCell ref="F5:F6"/>
    <mergeCell ref="G5:G6"/>
    <mergeCell ref="H5:H6"/>
    <mergeCell ref="I5:I6"/>
    <mergeCell ref="J5:J6"/>
    <mergeCell ref="K5:K6"/>
    <mergeCell ref="P5:P6"/>
    <mergeCell ref="Q5:Q6"/>
    <mergeCell ref="R5:R6"/>
    <mergeCell ref="S5:S6"/>
    <mergeCell ref="T4:T6"/>
    <mergeCell ref="U4:U6"/>
    <mergeCell ref="V5:V6"/>
    <mergeCell ref="A5:C6"/>
  </mergeCells>
  <dataValidations count="1">
    <dataValidation type="textLength" operator="between" allowBlank="1" showInputMessage="1" showErrorMessage="1" sqref="E8:E103 H8:H103">
      <formula1>21</formula1>
      <formula2>21</formula2>
    </dataValidation>
  </dataValidation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2"/>
  <sheetViews>
    <sheetView showGridLines="0" workbookViewId="0">
      <pane xSplit="4" ySplit="8" topLeftCell="E9" activePane="bottomRight" state="frozen"/>
      <selection/>
      <selection pane="topRight"/>
      <selection pane="bottomLeft"/>
      <selection pane="bottomRight" activeCell="A1" sqref="A1:T1"/>
    </sheetView>
  </sheetViews>
  <sheetFormatPr defaultColWidth="9" defaultRowHeight="14.25" customHeight="1"/>
  <cols>
    <col min="1" max="3" width="3.5" style="147" customWidth="1"/>
    <col min="4" max="4" width="32.5" style="147" customWidth="1"/>
    <col min="5" max="9" width="18.75" style="147" customWidth="1"/>
    <col min="10" max="10" width="18.75" style="263" customWidth="1"/>
    <col min="11" max="20" width="18.75" style="147" customWidth="1"/>
  </cols>
  <sheetData>
    <row r="1" s="262" customFormat="1" ht="21" customHeight="1" spans="1:20">
      <c r="A1" s="148" t="s">
        <v>708</v>
      </c>
      <c r="B1" s="148"/>
      <c r="C1" s="148"/>
      <c r="D1" s="148"/>
      <c r="E1" s="148"/>
      <c r="F1" s="148"/>
      <c r="G1" s="148"/>
      <c r="H1" s="148"/>
      <c r="I1" s="148"/>
      <c r="J1" s="148"/>
      <c r="K1" s="148"/>
      <c r="L1" s="148"/>
      <c r="M1" s="148"/>
      <c r="N1" s="148"/>
      <c r="O1" s="148"/>
      <c r="P1" s="148"/>
      <c r="Q1" s="148"/>
      <c r="R1" s="148"/>
      <c r="S1" s="148"/>
      <c r="T1" s="148"/>
    </row>
    <row r="2" s="145" customFormat="1" ht="18" customHeight="1" spans="1:20">
      <c r="A2" s="146"/>
      <c r="B2" s="146"/>
      <c r="C2" s="146"/>
      <c r="D2" s="146"/>
      <c r="E2" s="264" t="s">
        <v>709</v>
      </c>
      <c r="F2" s="264"/>
      <c r="G2" s="264"/>
      <c r="H2" s="264"/>
      <c r="I2" s="264"/>
      <c r="J2" s="264"/>
      <c r="K2" s="264"/>
      <c r="L2" s="264"/>
      <c r="M2" s="264"/>
      <c r="N2" s="264"/>
      <c r="O2" s="264"/>
      <c r="P2" s="264"/>
      <c r="Q2" s="264"/>
      <c r="R2" s="264"/>
      <c r="S2" s="264"/>
      <c r="T2" s="264"/>
    </row>
    <row r="3" s="145" customFormat="1" ht="18" customHeight="1" spans="1:20">
      <c r="A3" s="149" t="s">
        <v>68</v>
      </c>
      <c r="B3" s="146"/>
      <c r="C3" s="146"/>
      <c r="D3" s="146"/>
      <c r="E3" s="241"/>
      <c r="F3" s="264"/>
      <c r="G3" s="264"/>
      <c r="H3" s="264"/>
      <c r="I3" s="264"/>
      <c r="J3" s="264"/>
      <c r="K3" s="264"/>
      <c r="L3" s="264"/>
      <c r="M3" s="264"/>
      <c r="N3" s="264"/>
      <c r="O3" s="264"/>
      <c r="P3" s="264"/>
      <c r="Q3" s="264"/>
      <c r="R3" s="264"/>
      <c r="S3" s="264"/>
      <c r="T3" s="264" t="s">
        <v>69</v>
      </c>
    </row>
    <row r="4" s="146" customFormat="1" ht="18" customHeight="1" spans="1:20">
      <c r="A4" s="150" t="s">
        <v>710</v>
      </c>
      <c r="B4" s="124"/>
      <c r="C4" s="124"/>
      <c r="D4" s="124"/>
      <c r="E4" s="124" t="s">
        <v>192</v>
      </c>
      <c r="F4" s="124"/>
      <c r="G4" s="124"/>
      <c r="H4" s="124" t="s">
        <v>253</v>
      </c>
      <c r="I4" s="124"/>
      <c r="J4" s="124"/>
      <c r="K4" s="124" t="s">
        <v>711</v>
      </c>
      <c r="L4" s="124"/>
      <c r="M4" s="124"/>
      <c r="N4" s="124"/>
      <c r="O4" s="124"/>
      <c r="P4" s="124" t="s">
        <v>194</v>
      </c>
      <c r="Q4" s="124"/>
      <c r="R4" s="124"/>
      <c r="S4" s="124"/>
      <c r="T4" s="152"/>
    </row>
    <row r="5" s="146" customFormat="1" ht="18" customHeight="1" spans="1:20">
      <c r="A5" s="129" t="s">
        <v>256</v>
      </c>
      <c r="B5" s="42"/>
      <c r="C5" s="42"/>
      <c r="D5" s="42" t="s">
        <v>257</v>
      </c>
      <c r="E5" s="42" t="s">
        <v>258</v>
      </c>
      <c r="F5" s="42" t="s">
        <v>259</v>
      </c>
      <c r="G5" s="42" t="s">
        <v>712</v>
      </c>
      <c r="H5" s="42" t="s">
        <v>258</v>
      </c>
      <c r="I5" s="42" t="s">
        <v>356</v>
      </c>
      <c r="J5" s="265" t="s">
        <v>357</v>
      </c>
      <c r="K5" s="42" t="s">
        <v>258</v>
      </c>
      <c r="L5" s="42" t="s">
        <v>713</v>
      </c>
      <c r="M5" s="42"/>
      <c r="N5" s="42"/>
      <c r="O5" s="42" t="s">
        <v>357</v>
      </c>
      <c r="P5" s="42" t="s">
        <v>258</v>
      </c>
      <c r="Q5" s="42" t="s">
        <v>259</v>
      </c>
      <c r="R5" s="42" t="s">
        <v>260</v>
      </c>
      <c r="S5" s="42"/>
      <c r="T5" s="153"/>
    </row>
    <row r="6" s="146" customFormat="1" ht="18" customHeight="1" spans="1:20">
      <c r="A6" s="129"/>
      <c r="B6" s="42"/>
      <c r="C6" s="42"/>
      <c r="D6" s="42"/>
      <c r="E6" s="42"/>
      <c r="F6" s="42"/>
      <c r="G6" s="42"/>
      <c r="H6" s="42"/>
      <c r="I6" s="42"/>
      <c r="J6" s="265"/>
      <c r="K6" s="42"/>
      <c r="L6" s="42" t="s">
        <v>204</v>
      </c>
      <c r="M6" s="42" t="s">
        <v>714</v>
      </c>
      <c r="N6" s="42" t="s">
        <v>715</v>
      </c>
      <c r="O6" s="42"/>
      <c r="P6" s="42"/>
      <c r="Q6" s="42"/>
      <c r="R6" s="42" t="s">
        <v>204</v>
      </c>
      <c r="S6" s="42" t="s">
        <v>716</v>
      </c>
      <c r="T6" s="153" t="s">
        <v>717</v>
      </c>
    </row>
    <row r="7" s="146" customFormat="1" ht="22.5" customHeight="1" spans="1:20">
      <c r="A7" s="129" t="s">
        <v>266</v>
      </c>
      <c r="B7" s="42" t="s">
        <v>267</v>
      </c>
      <c r="C7" s="42" t="s">
        <v>268</v>
      </c>
      <c r="D7" s="42" t="s">
        <v>269</v>
      </c>
      <c r="E7" s="42">
        <v>1</v>
      </c>
      <c r="F7" s="42">
        <v>2</v>
      </c>
      <c r="G7" s="42">
        <v>3</v>
      </c>
      <c r="H7" s="42">
        <v>4</v>
      </c>
      <c r="I7" s="42">
        <v>5</v>
      </c>
      <c r="J7" s="265">
        <v>6</v>
      </c>
      <c r="K7" s="42">
        <v>7</v>
      </c>
      <c r="L7" s="42">
        <v>8</v>
      </c>
      <c r="M7" s="42">
        <v>9</v>
      </c>
      <c r="N7" s="42">
        <v>10</v>
      </c>
      <c r="O7" s="42">
        <v>11</v>
      </c>
      <c r="P7" s="42">
        <v>12</v>
      </c>
      <c r="Q7" s="42">
        <v>13</v>
      </c>
      <c r="R7" s="42">
        <v>14</v>
      </c>
      <c r="S7" s="42">
        <v>15</v>
      </c>
      <c r="T7" s="153">
        <v>16</v>
      </c>
    </row>
    <row r="8" s="264" customFormat="1" ht="22.5" customHeight="1" spans="1:20">
      <c r="A8" s="136"/>
      <c r="B8" s="137"/>
      <c r="C8" s="137"/>
      <c r="D8" s="137" t="s">
        <v>258</v>
      </c>
      <c r="E8" s="253">
        <v>0</v>
      </c>
      <c r="F8" s="254">
        <f>F9+F12+F18+F21+F25+F37+F40</f>
        <v>0</v>
      </c>
      <c r="G8" s="254">
        <f>G9+G12+G18+G21+G25+G37+G40</f>
        <v>0</v>
      </c>
      <c r="H8" s="253">
        <v>336646930.08</v>
      </c>
      <c r="I8" s="254">
        <f>I9+I12+I18+I21+I25+I37+I40</f>
        <v>13631529.32</v>
      </c>
      <c r="J8" s="271">
        <f>J9+J12+J18+J21+J25+J37+J40</f>
        <v>323015400.76</v>
      </c>
      <c r="K8" s="253">
        <v>336646930.08</v>
      </c>
      <c r="L8" s="253">
        <v>13631529.32</v>
      </c>
      <c r="M8" s="253">
        <f>M9+M12+M18+M21+M25+M37+M40</f>
        <v>11303614.07</v>
      </c>
      <c r="N8" s="253">
        <f>N9+N12+N18+N21+N25+N37+N40</f>
        <v>2327915.25</v>
      </c>
      <c r="O8" s="253">
        <f>O9+O12+O18+O21+O25+O37+O40</f>
        <v>323015400.76</v>
      </c>
      <c r="P8" s="253">
        <v>0</v>
      </c>
      <c r="Q8" s="254">
        <f>Q9+Q12+Q18+Q21+Q25+Q37+Q40</f>
        <v>0</v>
      </c>
      <c r="R8" s="253">
        <v>0</v>
      </c>
      <c r="S8" s="254">
        <f>S9+S12+S18+S21+S25+S37+S40</f>
        <v>0</v>
      </c>
      <c r="T8" s="273">
        <f>T9+T12+T18+T21+T25+T37+T40</f>
        <v>0</v>
      </c>
    </row>
    <row r="9" ht="22.5" customHeight="1" spans="1:20">
      <c r="A9" s="136" t="s">
        <v>270</v>
      </c>
      <c r="B9" s="137"/>
      <c r="C9" s="137"/>
      <c r="D9" s="137" t="s">
        <v>271</v>
      </c>
      <c r="E9" s="253">
        <v>0</v>
      </c>
      <c r="F9" s="254">
        <f>F10</f>
        <v>0</v>
      </c>
      <c r="G9" s="254">
        <f>G10</f>
        <v>0</v>
      </c>
      <c r="H9" s="253">
        <v>1600000</v>
      </c>
      <c r="I9" s="254">
        <f>I10</f>
        <v>1600000</v>
      </c>
      <c r="J9" s="271">
        <f>J10</f>
        <v>0</v>
      </c>
      <c r="K9" s="253">
        <v>1600000</v>
      </c>
      <c r="L9" s="253">
        <v>1600000</v>
      </c>
      <c r="M9" s="253">
        <f>M10</f>
        <v>1600000</v>
      </c>
      <c r="N9" s="253">
        <f>N10</f>
        <v>0</v>
      </c>
      <c r="O9" s="253">
        <f>O10</f>
        <v>0</v>
      </c>
      <c r="P9" s="253">
        <v>0</v>
      </c>
      <c r="Q9" s="254">
        <f>Q10</f>
        <v>0</v>
      </c>
      <c r="R9" s="253">
        <v>0</v>
      </c>
      <c r="S9" s="254">
        <f>S10</f>
        <v>0</v>
      </c>
      <c r="T9" s="273">
        <f>T10</f>
        <v>0</v>
      </c>
    </row>
    <row r="10" ht="22.5" customHeight="1" spans="1:20">
      <c r="A10" s="136" t="s">
        <v>272</v>
      </c>
      <c r="B10" s="137"/>
      <c r="C10" s="137"/>
      <c r="D10" s="137" t="s">
        <v>273</v>
      </c>
      <c r="E10" s="253">
        <v>0</v>
      </c>
      <c r="F10" s="254">
        <f>F11</f>
        <v>0</v>
      </c>
      <c r="G10" s="254">
        <f>G11</f>
        <v>0</v>
      </c>
      <c r="H10" s="253">
        <v>1600000</v>
      </c>
      <c r="I10" s="254">
        <f>I11</f>
        <v>1600000</v>
      </c>
      <c r="J10" s="271">
        <f>J11</f>
        <v>0</v>
      </c>
      <c r="K10" s="253">
        <v>1600000</v>
      </c>
      <c r="L10" s="253">
        <v>1600000</v>
      </c>
      <c r="M10" s="253">
        <f>M11</f>
        <v>1600000</v>
      </c>
      <c r="N10" s="253">
        <f>N11</f>
        <v>0</v>
      </c>
      <c r="O10" s="253">
        <f>O11</f>
        <v>0</v>
      </c>
      <c r="P10" s="253">
        <v>0</v>
      </c>
      <c r="Q10" s="254">
        <f>Q11</f>
        <v>0</v>
      </c>
      <c r="R10" s="253">
        <v>0</v>
      </c>
      <c r="S10" s="254">
        <f>S11</f>
        <v>0</v>
      </c>
      <c r="T10" s="273">
        <f>T11</f>
        <v>0</v>
      </c>
    </row>
    <row r="11" ht="22.5" customHeight="1" spans="1:20">
      <c r="A11" s="130" t="s">
        <v>274</v>
      </c>
      <c r="B11" s="131"/>
      <c r="C11" s="131"/>
      <c r="D11" s="131" t="s">
        <v>275</v>
      </c>
      <c r="E11" s="253">
        <v>0</v>
      </c>
      <c r="F11" s="252">
        <v>0</v>
      </c>
      <c r="G11" s="252">
        <v>0</v>
      </c>
      <c r="H11" s="253">
        <v>1600000</v>
      </c>
      <c r="I11" s="252">
        <v>1600000</v>
      </c>
      <c r="J11" s="272">
        <v>0</v>
      </c>
      <c r="K11" s="253">
        <v>1600000</v>
      </c>
      <c r="L11" s="253">
        <v>1600000</v>
      </c>
      <c r="M11" s="253">
        <v>1600000</v>
      </c>
      <c r="N11" s="253">
        <v>0</v>
      </c>
      <c r="O11" s="253">
        <v>0</v>
      </c>
      <c r="P11" s="253">
        <v>0</v>
      </c>
      <c r="Q11" s="252">
        <v>0</v>
      </c>
      <c r="R11" s="253">
        <v>0</v>
      </c>
      <c r="S11" s="252">
        <v>0</v>
      </c>
      <c r="T11" s="255">
        <v>0</v>
      </c>
    </row>
    <row r="12" ht="22.5" customHeight="1" spans="1:20">
      <c r="A12" s="136" t="s">
        <v>276</v>
      </c>
      <c r="B12" s="137"/>
      <c r="C12" s="137"/>
      <c r="D12" s="137" t="s">
        <v>277</v>
      </c>
      <c r="E12" s="253">
        <v>0</v>
      </c>
      <c r="F12" s="254">
        <f>F13+F16</f>
        <v>0</v>
      </c>
      <c r="G12" s="254">
        <f>G13+G16</f>
        <v>0</v>
      </c>
      <c r="H12" s="253">
        <v>305971.25</v>
      </c>
      <c r="I12" s="254">
        <f>I13+I16</f>
        <v>305971.25</v>
      </c>
      <c r="J12" s="271">
        <f>J13+J16</f>
        <v>0</v>
      </c>
      <c r="K12" s="253">
        <v>305971.25</v>
      </c>
      <c r="L12" s="253">
        <v>305971.25</v>
      </c>
      <c r="M12" s="253">
        <f>M13+M16</f>
        <v>305971.25</v>
      </c>
      <c r="N12" s="253">
        <f>N13+N16</f>
        <v>0</v>
      </c>
      <c r="O12" s="253">
        <f>O13+O16</f>
        <v>0</v>
      </c>
      <c r="P12" s="253">
        <v>0</v>
      </c>
      <c r="Q12" s="254">
        <f>Q13+Q16</f>
        <v>0</v>
      </c>
      <c r="R12" s="253">
        <v>0</v>
      </c>
      <c r="S12" s="254">
        <f>S13+S16</f>
        <v>0</v>
      </c>
      <c r="T12" s="273">
        <f>T13+T16</f>
        <v>0</v>
      </c>
    </row>
    <row r="13" ht="22.5" customHeight="1" spans="1:20">
      <c r="A13" s="136" t="s">
        <v>278</v>
      </c>
      <c r="B13" s="137"/>
      <c r="C13" s="137"/>
      <c r="D13" s="137" t="s">
        <v>279</v>
      </c>
      <c r="E13" s="253">
        <v>0</v>
      </c>
      <c r="F13" s="254">
        <f>F14+F15</f>
        <v>0</v>
      </c>
      <c r="G13" s="254">
        <f>G14+G15</f>
        <v>0</v>
      </c>
      <c r="H13" s="253">
        <v>301901.52</v>
      </c>
      <c r="I13" s="254">
        <f>I14+I15</f>
        <v>301901.52</v>
      </c>
      <c r="J13" s="271">
        <f>J14+J15</f>
        <v>0</v>
      </c>
      <c r="K13" s="253">
        <v>301901.52</v>
      </c>
      <c r="L13" s="253">
        <v>301901.52</v>
      </c>
      <c r="M13" s="253">
        <f>M14+M15</f>
        <v>301901.52</v>
      </c>
      <c r="N13" s="253">
        <f>N14+N15</f>
        <v>0</v>
      </c>
      <c r="O13" s="253">
        <f>O14+O15</f>
        <v>0</v>
      </c>
      <c r="P13" s="253">
        <v>0</v>
      </c>
      <c r="Q13" s="254">
        <f>Q14+Q15</f>
        <v>0</v>
      </c>
      <c r="R13" s="253">
        <v>0</v>
      </c>
      <c r="S13" s="254">
        <f>S14+S15</f>
        <v>0</v>
      </c>
      <c r="T13" s="273">
        <f>T14+T15</f>
        <v>0</v>
      </c>
    </row>
    <row r="14" ht="22.5" customHeight="1" spans="1:20">
      <c r="A14" s="130" t="s">
        <v>280</v>
      </c>
      <c r="B14" s="131"/>
      <c r="C14" s="131"/>
      <c r="D14" s="131" t="s">
        <v>281</v>
      </c>
      <c r="E14" s="253">
        <v>0</v>
      </c>
      <c r="F14" s="252">
        <v>0</v>
      </c>
      <c r="G14" s="252">
        <v>0</v>
      </c>
      <c r="H14" s="253">
        <v>201267.52</v>
      </c>
      <c r="I14" s="252">
        <v>201267.52</v>
      </c>
      <c r="J14" s="272">
        <v>0</v>
      </c>
      <c r="K14" s="253">
        <v>201267.52</v>
      </c>
      <c r="L14" s="253">
        <v>201267.52</v>
      </c>
      <c r="M14" s="253">
        <v>201267.52</v>
      </c>
      <c r="N14" s="253">
        <v>0</v>
      </c>
      <c r="O14" s="253">
        <v>0</v>
      </c>
      <c r="P14" s="253">
        <v>0</v>
      </c>
      <c r="Q14" s="252">
        <v>0</v>
      </c>
      <c r="R14" s="253">
        <v>0</v>
      </c>
      <c r="S14" s="252">
        <v>0</v>
      </c>
      <c r="T14" s="255">
        <v>0</v>
      </c>
    </row>
    <row r="15" ht="22.5" customHeight="1" spans="1:20">
      <c r="A15" s="130" t="s">
        <v>282</v>
      </c>
      <c r="B15" s="131"/>
      <c r="C15" s="131"/>
      <c r="D15" s="131" t="s">
        <v>283</v>
      </c>
      <c r="E15" s="253">
        <v>0</v>
      </c>
      <c r="F15" s="252">
        <v>0</v>
      </c>
      <c r="G15" s="252">
        <v>0</v>
      </c>
      <c r="H15" s="253">
        <v>100634</v>
      </c>
      <c r="I15" s="252">
        <v>100634</v>
      </c>
      <c r="J15" s="272">
        <v>0</v>
      </c>
      <c r="K15" s="253">
        <v>100634</v>
      </c>
      <c r="L15" s="253">
        <v>100634</v>
      </c>
      <c r="M15" s="253">
        <v>100634</v>
      </c>
      <c r="N15" s="253">
        <v>0</v>
      </c>
      <c r="O15" s="253">
        <v>0</v>
      </c>
      <c r="P15" s="253">
        <v>0</v>
      </c>
      <c r="Q15" s="252">
        <v>0</v>
      </c>
      <c r="R15" s="253">
        <v>0</v>
      </c>
      <c r="S15" s="252">
        <v>0</v>
      </c>
      <c r="T15" s="255">
        <v>0</v>
      </c>
    </row>
    <row r="16" ht="22.5" customHeight="1" spans="1:20">
      <c r="A16" s="136" t="s">
        <v>284</v>
      </c>
      <c r="B16" s="137"/>
      <c r="C16" s="137"/>
      <c r="D16" s="137" t="s">
        <v>285</v>
      </c>
      <c r="E16" s="253">
        <v>0</v>
      </c>
      <c r="F16" s="254">
        <f>F17</f>
        <v>0</v>
      </c>
      <c r="G16" s="254">
        <f>G17</f>
        <v>0</v>
      </c>
      <c r="H16" s="253">
        <v>4069.73</v>
      </c>
      <c r="I16" s="254">
        <f>I17</f>
        <v>4069.73</v>
      </c>
      <c r="J16" s="271">
        <f>J17</f>
        <v>0</v>
      </c>
      <c r="K16" s="253">
        <v>4069.73</v>
      </c>
      <c r="L16" s="253">
        <v>4069.73</v>
      </c>
      <c r="M16" s="253">
        <f>M17</f>
        <v>4069.73</v>
      </c>
      <c r="N16" s="253">
        <f>N17</f>
        <v>0</v>
      </c>
      <c r="O16" s="253">
        <f>O17</f>
        <v>0</v>
      </c>
      <c r="P16" s="253">
        <v>0</v>
      </c>
      <c r="Q16" s="254">
        <f>Q17</f>
        <v>0</v>
      </c>
      <c r="R16" s="253">
        <v>0</v>
      </c>
      <c r="S16" s="254">
        <f>S17</f>
        <v>0</v>
      </c>
      <c r="T16" s="273">
        <f>T17</f>
        <v>0</v>
      </c>
    </row>
    <row r="17" ht="22.5" customHeight="1" spans="1:20">
      <c r="A17" s="130" t="s">
        <v>286</v>
      </c>
      <c r="B17" s="131"/>
      <c r="C17" s="131"/>
      <c r="D17" s="131" t="s">
        <v>287</v>
      </c>
      <c r="E17" s="253">
        <v>0</v>
      </c>
      <c r="F17" s="252">
        <v>0</v>
      </c>
      <c r="G17" s="252">
        <v>0</v>
      </c>
      <c r="H17" s="253">
        <v>4069.73</v>
      </c>
      <c r="I17" s="252">
        <v>4069.73</v>
      </c>
      <c r="J17" s="272">
        <v>0</v>
      </c>
      <c r="K17" s="253">
        <v>4069.73</v>
      </c>
      <c r="L17" s="253">
        <v>4069.73</v>
      </c>
      <c r="M17" s="253">
        <v>4069.73</v>
      </c>
      <c r="N17" s="253">
        <v>0</v>
      </c>
      <c r="O17" s="253">
        <v>0</v>
      </c>
      <c r="P17" s="253">
        <v>0</v>
      </c>
      <c r="Q17" s="252">
        <v>0</v>
      </c>
      <c r="R17" s="253">
        <v>0</v>
      </c>
      <c r="S17" s="252">
        <v>0</v>
      </c>
      <c r="T17" s="255">
        <v>0</v>
      </c>
    </row>
    <row r="18" ht="22.5" customHeight="1" spans="1:20">
      <c r="A18" s="136" t="s">
        <v>288</v>
      </c>
      <c r="B18" s="137"/>
      <c r="C18" s="137"/>
      <c r="D18" s="137" t="s">
        <v>289</v>
      </c>
      <c r="E18" s="253">
        <v>0</v>
      </c>
      <c r="F18" s="254">
        <f>F19</f>
        <v>0</v>
      </c>
      <c r="G18" s="254">
        <f>G19</f>
        <v>0</v>
      </c>
      <c r="H18" s="253">
        <v>86639.93</v>
      </c>
      <c r="I18" s="254">
        <f>I19</f>
        <v>86639.93</v>
      </c>
      <c r="J18" s="271">
        <f>J19</f>
        <v>0</v>
      </c>
      <c r="K18" s="253">
        <v>86639.93</v>
      </c>
      <c r="L18" s="253">
        <v>86639.93</v>
      </c>
      <c r="M18" s="253">
        <f>M19</f>
        <v>86639.93</v>
      </c>
      <c r="N18" s="253">
        <f>N19</f>
        <v>0</v>
      </c>
      <c r="O18" s="253">
        <f>O19</f>
        <v>0</v>
      </c>
      <c r="P18" s="253">
        <v>0</v>
      </c>
      <c r="Q18" s="254">
        <f>Q19</f>
        <v>0</v>
      </c>
      <c r="R18" s="253">
        <v>0</v>
      </c>
      <c r="S18" s="254">
        <f>S19</f>
        <v>0</v>
      </c>
      <c r="T18" s="273">
        <f>T19</f>
        <v>0</v>
      </c>
    </row>
    <row r="19" ht="22.5" customHeight="1" spans="1:20">
      <c r="A19" s="136" t="s">
        <v>290</v>
      </c>
      <c r="B19" s="137"/>
      <c r="C19" s="137"/>
      <c r="D19" s="137" t="s">
        <v>291</v>
      </c>
      <c r="E19" s="253">
        <v>0</v>
      </c>
      <c r="F19" s="254">
        <f>F20</f>
        <v>0</v>
      </c>
      <c r="G19" s="254">
        <f>G20</f>
        <v>0</v>
      </c>
      <c r="H19" s="253">
        <v>86639.93</v>
      </c>
      <c r="I19" s="254">
        <f>I20</f>
        <v>86639.93</v>
      </c>
      <c r="J19" s="271">
        <f>J20</f>
        <v>0</v>
      </c>
      <c r="K19" s="253">
        <v>86639.93</v>
      </c>
      <c r="L19" s="253">
        <v>86639.93</v>
      </c>
      <c r="M19" s="253">
        <f>M20</f>
        <v>86639.93</v>
      </c>
      <c r="N19" s="253">
        <f>N20</f>
        <v>0</v>
      </c>
      <c r="O19" s="253">
        <f>O20</f>
        <v>0</v>
      </c>
      <c r="P19" s="253">
        <v>0</v>
      </c>
      <c r="Q19" s="254">
        <f>Q20</f>
        <v>0</v>
      </c>
      <c r="R19" s="253">
        <v>0</v>
      </c>
      <c r="S19" s="254">
        <f>S20</f>
        <v>0</v>
      </c>
      <c r="T19" s="273">
        <f>T20</f>
        <v>0</v>
      </c>
    </row>
    <row r="20" ht="22.5" customHeight="1" spans="1:20">
      <c r="A20" s="130" t="s">
        <v>292</v>
      </c>
      <c r="B20" s="131"/>
      <c r="C20" s="131"/>
      <c r="D20" s="131" t="s">
        <v>293</v>
      </c>
      <c r="E20" s="253">
        <v>0</v>
      </c>
      <c r="F20" s="252">
        <v>0</v>
      </c>
      <c r="G20" s="252">
        <v>0</v>
      </c>
      <c r="H20" s="253">
        <v>86639.93</v>
      </c>
      <c r="I20" s="252">
        <v>86639.93</v>
      </c>
      <c r="J20" s="272">
        <v>0</v>
      </c>
      <c r="K20" s="253">
        <v>86639.93</v>
      </c>
      <c r="L20" s="253">
        <v>86639.93</v>
      </c>
      <c r="M20" s="253">
        <v>86639.93</v>
      </c>
      <c r="N20" s="253">
        <v>0</v>
      </c>
      <c r="O20" s="253">
        <v>0</v>
      </c>
      <c r="P20" s="253">
        <v>0</v>
      </c>
      <c r="Q20" s="252">
        <v>0</v>
      </c>
      <c r="R20" s="253">
        <v>0</v>
      </c>
      <c r="S20" s="252">
        <v>0</v>
      </c>
      <c r="T20" s="255">
        <v>0</v>
      </c>
    </row>
    <row r="21" ht="22.5" customHeight="1" spans="1:20">
      <c r="A21" s="136" t="s">
        <v>302</v>
      </c>
      <c r="B21" s="137"/>
      <c r="C21" s="137"/>
      <c r="D21" s="137" t="s">
        <v>303</v>
      </c>
      <c r="E21" s="253">
        <v>0</v>
      </c>
      <c r="F21" s="254">
        <f>F22</f>
        <v>0</v>
      </c>
      <c r="G21" s="254">
        <f>G22</f>
        <v>0</v>
      </c>
      <c r="H21" s="253">
        <v>19528938</v>
      </c>
      <c r="I21" s="254">
        <f>I22</f>
        <v>0</v>
      </c>
      <c r="J21" s="271">
        <f>J22</f>
        <v>19528938</v>
      </c>
      <c r="K21" s="253">
        <v>19528938</v>
      </c>
      <c r="L21" s="253">
        <v>0</v>
      </c>
      <c r="M21" s="253">
        <f>M22</f>
        <v>0</v>
      </c>
      <c r="N21" s="253">
        <f>N22</f>
        <v>0</v>
      </c>
      <c r="O21" s="253">
        <f>O22</f>
        <v>19528938</v>
      </c>
      <c r="P21" s="253">
        <v>0</v>
      </c>
      <c r="Q21" s="254">
        <f>Q22</f>
        <v>0</v>
      </c>
      <c r="R21" s="253">
        <v>0</v>
      </c>
      <c r="S21" s="254">
        <f>S22</f>
        <v>0</v>
      </c>
      <c r="T21" s="273">
        <f>T22</f>
        <v>0</v>
      </c>
    </row>
    <row r="22" ht="22.5" customHeight="1" spans="1:20">
      <c r="A22" s="136" t="s">
        <v>304</v>
      </c>
      <c r="B22" s="137"/>
      <c r="C22" s="137"/>
      <c r="D22" s="137" t="s">
        <v>305</v>
      </c>
      <c r="E22" s="253">
        <v>0</v>
      </c>
      <c r="F22" s="254">
        <f>F23+F24</f>
        <v>0</v>
      </c>
      <c r="G22" s="254">
        <f>G23+G24</f>
        <v>0</v>
      </c>
      <c r="H22" s="253">
        <v>19528938</v>
      </c>
      <c r="I22" s="254">
        <f>I23+I24</f>
        <v>0</v>
      </c>
      <c r="J22" s="271">
        <f>J23+J24</f>
        <v>19528938</v>
      </c>
      <c r="K22" s="253">
        <v>19528938</v>
      </c>
      <c r="L22" s="253">
        <v>0</v>
      </c>
      <c r="M22" s="253">
        <f>M23+M24</f>
        <v>0</v>
      </c>
      <c r="N22" s="253">
        <f>N23+N24</f>
        <v>0</v>
      </c>
      <c r="O22" s="253">
        <f>O23+O24</f>
        <v>19528938</v>
      </c>
      <c r="P22" s="253">
        <v>0</v>
      </c>
      <c r="Q22" s="254">
        <f>Q23+Q24</f>
        <v>0</v>
      </c>
      <c r="R22" s="253">
        <v>0</v>
      </c>
      <c r="S22" s="254">
        <f>S23+S24</f>
        <v>0</v>
      </c>
      <c r="T22" s="273">
        <f>T23+T24</f>
        <v>0</v>
      </c>
    </row>
    <row r="23" ht="22.5" customHeight="1" spans="1:20">
      <c r="A23" s="130" t="s">
        <v>306</v>
      </c>
      <c r="B23" s="131"/>
      <c r="C23" s="131"/>
      <c r="D23" s="131" t="s">
        <v>307</v>
      </c>
      <c r="E23" s="253">
        <v>0</v>
      </c>
      <c r="F23" s="252">
        <v>0</v>
      </c>
      <c r="G23" s="252">
        <v>0</v>
      </c>
      <c r="H23" s="253">
        <v>15078938</v>
      </c>
      <c r="I23" s="252">
        <v>0</v>
      </c>
      <c r="J23" s="272">
        <v>15078938</v>
      </c>
      <c r="K23" s="253">
        <v>15078938</v>
      </c>
      <c r="L23" s="253">
        <v>0</v>
      </c>
      <c r="M23" s="253">
        <v>0</v>
      </c>
      <c r="N23" s="253">
        <v>0</v>
      </c>
      <c r="O23" s="253">
        <v>15078938</v>
      </c>
      <c r="P23" s="253">
        <v>0</v>
      </c>
      <c r="Q23" s="252">
        <v>0</v>
      </c>
      <c r="R23" s="253">
        <v>0</v>
      </c>
      <c r="S23" s="252">
        <v>0</v>
      </c>
      <c r="T23" s="255">
        <v>0</v>
      </c>
    </row>
    <row r="24" ht="22.5" customHeight="1" spans="1:20">
      <c r="A24" s="130" t="s">
        <v>308</v>
      </c>
      <c r="B24" s="131"/>
      <c r="C24" s="131"/>
      <c r="D24" s="131" t="s">
        <v>309</v>
      </c>
      <c r="E24" s="253">
        <v>0</v>
      </c>
      <c r="F24" s="252">
        <v>0</v>
      </c>
      <c r="G24" s="252">
        <v>0</v>
      </c>
      <c r="H24" s="253">
        <v>4450000</v>
      </c>
      <c r="I24" s="252">
        <v>0</v>
      </c>
      <c r="J24" s="272">
        <v>4450000</v>
      </c>
      <c r="K24" s="253">
        <v>4450000</v>
      </c>
      <c r="L24" s="253">
        <v>0</v>
      </c>
      <c r="M24" s="253">
        <v>0</v>
      </c>
      <c r="N24" s="253">
        <v>0</v>
      </c>
      <c r="O24" s="253">
        <v>4450000</v>
      </c>
      <c r="P24" s="253">
        <v>0</v>
      </c>
      <c r="Q24" s="252">
        <v>0</v>
      </c>
      <c r="R24" s="253">
        <v>0</v>
      </c>
      <c r="S24" s="252">
        <v>0</v>
      </c>
      <c r="T24" s="255">
        <v>0</v>
      </c>
    </row>
    <row r="25" ht="22.5" customHeight="1" spans="1:20">
      <c r="A25" s="136" t="s">
        <v>310</v>
      </c>
      <c r="B25" s="137"/>
      <c r="C25" s="137"/>
      <c r="D25" s="137" t="s">
        <v>311</v>
      </c>
      <c r="E25" s="253">
        <v>0</v>
      </c>
      <c r="F25" s="254">
        <f>F26+F32+F34</f>
        <v>0</v>
      </c>
      <c r="G25" s="254">
        <f>G26+G32+G34</f>
        <v>0</v>
      </c>
      <c r="H25" s="253">
        <v>314079057.7</v>
      </c>
      <c r="I25" s="254">
        <f>I26+I32+I34</f>
        <v>11463518.7</v>
      </c>
      <c r="J25" s="271">
        <f>J26+J32+J34</f>
        <v>302615539</v>
      </c>
      <c r="K25" s="253">
        <v>314079057.7</v>
      </c>
      <c r="L25" s="253">
        <v>11463518.7</v>
      </c>
      <c r="M25" s="253">
        <f>M26+M32+M34</f>
        <v>9135603.45</v>
      </c>
      <c r="N25" s="253">
        <f>N26+N32+N34</f>
        <v>2327915.25</v>
      </c>
      <c r="O25" s="253">
        <f>O26+O32+O34</f>
        <v>302615539</v>
      </c>
      <c r="P25" s="253">
        <v>0</v>
      </c>
      <c r="Q25" s="254">
        <f>Q26+Q32+Q34</f>
        <v>0</v>
      </c>
      <c r="R25" s="253">
        <v>0</v>
      </c>
      <c r="S25" s="254">
        <f>S26+S32+S34</f>
        <v>0</v>
      </c>
      <c r="T25" s="273">
        <f>T26+T32+T34</f>
        <v>0</v>
      </c>
    </row>
    <row r="26" ht="22.5" customHeight="1" spans="1:20">
      <c r="A26" s="136" t="s">
        <v>312</v>
      </c>
      <c r="B26" s="137"/>
      <c r="C26" s="137"/>
      <c r="D26" s="137" t="s">
        <v>313</v>
      </c>
      <c r="E26" s="253">
        <v>0</v>
      </c>
      <c r="F26" s="254">
        <f>F27+F28+F29+F30+F31</f>
        <v>0</v>
      </c>
      <c r="G26" s="254">
        <f>G27+G28+G29+G30+G31</f>
        <v>0</v>
      </c>
      <c r="H26" s="253">
        <v>245247027.46</v>
      </c>
      <c r="I26" s="254">
        <f>I27+I28+I29+I30+I31</f>
        <v>10647018.7</v>
      </c>
      <c r="J26" s="271">
        <f>J27+J28+J29+J30+J31</f>
        <v>234600008.76</v>
      </c>
      <c r="K26" s="253">
        <v>245247027.46</v>
      </c>
      <c r="L26" s="253">
        <v>10647018.7</v>
      </c>
      <c r="M26" s="253">
        <f>M27+M28+M29+M30+M31</f>
        <v>8484162.09</v>
      </c>
      <c r="N26" s="253">
        <f>N27+N28+N29+N30+N31</f>
        <v>2162856.61</v>
      </c>
      <c r="O26" s="253">
        <f>O27+O28+O29+O30+O31</f>
        <v>234600008.76</v>
      </c>
      <c r="P26" s="253">
        <v>0</v>
      </c>
      <c r="Q26" s="254">
        <f>Q27+Q28+Q29+Q30+Q31</f>
        <v>0</v>
      </c>
      <c r="R26" s="253">
        <v>0</v>
      </c>
      <c r="S26" s="254">
        <f>S27+S28+S29+S30+S31</f>
        <v>0</v>
      </c>
      <c r="T26" s="273">
        <f>T27+T28+T29+T30+T31</f>
        <v>0</v>
      </c>
    </row>
    <row r="27" ht="22.5" customHeight="1" spans="1:20">
      <c r="A27" s="130" t="s">
        <v>314</v>
      </c>
      <c r="B27" s="131"/>
      <c r="C27" s="131"/>
      <c r="D27" s="131" t="s">
        <v>275</v>
      </c>
      <c r="E27" s="253">
        <v>0</v>
      </c>
      <c r="F27" s="252">
        <v>0</v>
      </c>
      <c r="G27" s="252">
        <v>0</v>
      </c>
      <c r="H27" s="253">
        <v>3096619.7</v>
      </c>
      <c r="I27" s="252">
        <v>3087619.7</v>
      </c>
      <c r="J27" s="272">
        <v>9000</v>
      </c>
      <c r="K27" s="253">
        <v>3096619.7</v>
      </c>
      <c r="L27" s="253">
        <v>3087619.7</v>
      </c>
      <c r="M27" s="253">
        <v>2426196.96</v>
      </c>
      <c r="N27" s="253">
        <v>661422.74</v>
      </c>
      <c r="O27" s="253">
        <v>9000</v>
      </c>
      <c r="P27" s="253">
        <v>0</v>
      </c>
      <c r="Q27" s="252">
        <v>0</v>
      </c>
      <c r="R27" s="253">
        <v>0</v>
      </c>
      <c r="S27" s="252">
        <v>0</v>
      </c>
      <c r="T27" s="255">
        <v>0</v>
      </c>
    </row>
    <row r="28" ht="22.5" customHeight="1" spans="1:20">
      <c r="A28" s="130" t="s">
        <v>315</v>
      </c>
      <c r="B28" s="131"/>
      <c r="C28" s="131"/>
      <c r="D28" s="131" t="s">
        <v>316</v>
      </c>
      <c r="E28" s="253">
        <v>0</v>
      </c>
      <c r="F28" s="252">
        <v>0</v>
      </c>
      <c r="G28" s="252">
        <v>0</v>
      </c>
      <c r="H28" s="253">
        <v>217850346.76</v>
      </c>
      <c r="I28" s="252">
        <v>0</v>
      </c>
      <c r="J28" s="272">
        <v>217850346.76</v>
      </c>
      <c r="K28" s="253">
        <v>217850346.76</v>
      </c>
      <c r="L28" s="253">
        <v>0</v>
      </c>
      <c r="M28" s="253">
        <v>0</v>
      </c>
      <c r="N28" s="253">
        <v>0</v>
      </c>
      <c r="O28" s="253">
        <v>217850346.76</v>
      </c>
      <c r="P28" s="253">
        <v>0</v>
      </c>
      <c r="Q28" s="252">
        <v>0</v>
      </c>
      <c r="R28" s="253">
        <v>0</v>
      </c>
      <c r="S28" s="252">
        <v>0</v>
      </c>
      <c r="T28" s="255">
        <v>0</v>
      </c>
    </row>
    <row r="29" ht="22.5" customHeight="1" spans="1:20">
      <c r="A29" s="130" t="s">
        <v>317</v>
      </c>
      <c r="B29" s="131"/>
      <c r="C29" s="131"/>
      <c r="D29" s="131" t="s">
        <v>318</v>
      </c>
      <c r="E29" s="253">
        <v>0</v>
      </c>
      <c r="F29" s="252">
        <v>0</v>
      </c>
      <c r="G29" s="252">
        <v>0</v>
      </c>
      <c r="H29" s="253">
        <v>14916556.92</v>
      </c>
      <c r="I29" s="252">
        <v>5160000</v>
      </c>
      <c r="J29" s="272">
        <v>9756556.92</v>
      </c>
      <c r="K29" s="253">
        <v>14916556.92</v>
      </c>
      <c r="L29" s="253">
        <v>5160000</v>
      </c>
      <c r="M29" s="253">
        <v>4969505.13</v>
      </c>
      <c r="N29" s="253">
        <v>190494.87</v>
      </c>
      <c r="O29" s="253">
        <v>9756556.92</v>
      </c>
      <c r="P29" s="253">
        <v>0</v>
      </c>
      <c r="Q29" s="252">
        <v>0</v>
      </c>
      <c r="R29" s="253">
        <v>0</v>
      </c>
      <c r="S29" s="252">
        <v>0</v>
      </c>
      <c r="T29" s="255">
        <v>0</v>
      </c>
    </row>
    <row r="30" ht="22.5" customHeight="1" spans="1:20">
      <c r="A30" s="130" t="s">
        <v>319</v>
      </c>
      <c r="B30" s="131"/>
      <c r="C30" s="131"/>
      <c r="D30" s="131" t="s">
        <v>320</v>
      </c>
      <c r="E30" s="253">
        <v>0</v>
      </c>
      <c r="F30" s="252">
        <v>0</v>
      </c>
      <c r="G30" s="252">
        <v>0</v>
      </c>
      <c r="H30" s="253">
        <v>2000000</v>
      </c>
      <c r="I30" s="252">
        <v>0</v>
      </c>
      <c r="J30" s="272">
        <v>2000000</v>
      </c>
      <c r="K30" s="253">
        <v>2000000</v>
      </c>
      <c r="L30" s="253">
        <v>0</v>
      </c>
      <c r="M30" s="253">
        <v>0</v>
      </c>
      <c r="N30" s="253">
        <v>0</v>
      </c>
      <c r="O30" s="253">
        <v>2000000</v>
      </c>
      <c r="P30" s="253">
        <v>0</v>
      </c>
      <c r="Q30" s="252">
        <v>0</v>
      </c>
      <c r="R30" s="253">
        <v>0</v>
      </c>
      <c r="S30" s="252">
        <v>0</v>
      </c>
      <c r="T30" s="255">
        <v>0</v>
      </c>
    </row>
    <row r="31" ht="22.5" customHeight="1" spans="1:20">
      <c r="A31" s="130" t="s">
        <v>321</v>
      </c>
      <c r="B31" s="131"/>
      <c r="C31" s="131"/>
      <c r="D31" s="131" t="s">
        <v>322</v>
      </c>
      <c r="E31" s="253">
        <v>0</v>
      </c>
      <c r="F31" s="252">
        <v>0</v>
      </c>
      <c r="G31" s="252">
        <v>0</v>
      </c>
      <c r="H31" s="253">
        <v>7383504.08</v>
      </c>
      <c r="I31" s="252">
        <v>2399399</v>
      </c>
      <c r="J31" s="272">
        <v>4984105.08</v>
      </c>
      <c r="K31" s="253">
        <v>7383504.08</v>
      </c>
      <c r="L31" s="253">
        <v>2399399</v>
      </c>
      <c r="M31" s="253">
        <v>1088460</v>
      </c>
      <c r="N31" s="253">
        <v>1310939</v>
      </c>
      <c r="O31" s="253">
        <v>4984105.08</v>
      </c>
      <c r="P31" s="253">
        <v>0</v>
      </c>
      <c r="Q31" s="252">
        <v>0</v>
      </c>
      <c r="R31" s="253">
        <v>0</v>
      </c>
      <c r="S31" s="252">
        <v>0</v>
      </c>
      <c r="T31" s="255">
        <v>0</v>
      </c>
    </row>
    <row r="32" ht="22.5" customHeight="1" spans="1:20">
      <c r="A32" s="136" t="s">
        <v>323</v>
      </c>
      <c r="B32" s="137"/>
      <c r="C32" s="137"/>
      <c r="D32" s="137" t="s">
        <v>324</v>
      </c>
      <c r="E32" s="253">
        <v>0</v>
      </c>
      <c r="F32" s="254">
        <f>F33</f>
        <v>0</v>
      </c>
      <c r="G32" s="254">
        <f>G33</f>
        <v>0</v>
      </c>
      <c r="H32" s="253">
        <v>36035308.24</v>
      </c>
      <c r="I32" s="254">
        <f>I33</f>
        <v>0</v>
      </c>
      <c r="J32" s="271">
        <f>J33</f>
        <v>36035308.24</v>
      </c>
      <c r="K32" s="253">
        <v>36035308.24</v>
      </c>
      <c r="L32" s="253">
        <v>0</v>
      </c>
      <c r="M32" s="253">
        <f>M33</f>
        <v>0</v>
      </c>
      <c r="N32" s="253">
        <f>N33</f>
        <v>0</v>
      </c>
      <c r="O32" s="253">
        <f>O33</f>
        <v>36035308.24</v>
      </c>
      <c r="P32" s="253">
        <v>0</v>
      </c>
      <c r="Q32" s="254">
        <f>Q33</f>
        <v>0</v>
      </c>
      <c r="R32" s="253">
        <v>0</v>
      </c>
      <c r="S32" s="254">
        <f>S33</f>
        <v>0</v>
      </c>
      <c r="T32" s="273">
        <f>T33</f>
        <v>0</v>
      </c>
    </row>
    <row r="33" ht="22.5" customHeight="1" spans="1:20">
      <c r="A33" s="130" t="s">
        <v>325</v>
      </c>
      <c r="B33" s="131"/>
      <c r="C33" s="131"/>
      <c r="D33" s="131" t="s">
        <v>326</v>
      </c>
      <c r="E33" s="253">
        <v>0</v>
      </c>
      <c r="F33" s="252">
        <v>0</v>
      </c>
      <c r="G33" s="252">
        <v>0</v>
      </c>
      <c r="H33" s="253">
        <v>36035308.24</v>
      </c>
      <c r="I33" s="252">
        <v>0</v>
      </c>
      <c r="J33" s="272">
        <v>36035308.24</v>
      </c>
      <c r="K33" s="253">
        <v>36035308.24</v>
      </c>
      <c r="L33" s="253">
        <v>0</v>
      </c>
      <c r="M33" s="253">
        <v>0</v>
      </c>
      <c r="N33" s="253">
        <v>0</v>
      </c>
      <c r="O33" s="253">
        <v>36035308.24</v>
      </c>
      <c r="P33" s="253">
        <v>0</v>
      </c>
      <c r="Q33" s="252">
        <v>0</v>
      </c>
      <c r="R33" s="253">
        <v>0</v>
      </c>
      <c r="S33" s="252">
        <v>0</v>
      </c>
      <c r="T33" s="255">
        <v>0</v>
      </c>
    </row>
    <row r="34" ht="22.5" customHeight="1" spans="1:20">
      <c r="A34" s="136" t="s">
        <v>327</v>
      </c>
      <c r="B34" s="137"/>
      <c r="C34" s="137"/>
      <c r="D34" s="137" t="s">
        <v>328</v>
      </c>
      <c r="E34" s="253">
        <v>0</v>
      </c>
      <c r="F34" s="254">
        <f>F35+F36</f>
        <v>0</v>
      </c>
      <c r="G34" s="254">
        <f>G35+G36</f>
        <v>0</v>
      </c>
      <c r="H34" s="253">
        <v>32796722</v>
      </c>
      <c r="I34" s="254">
        <f>I35+I36</f>
        <v>816500</v>
      </c>
      <c r="J34" s="271">
        <f>J35+J36</f>
        <v>31980222</v>
      </c>
      <c r="K34" s="253">
        <v>32796722</v>
      </c>
      <c r="L34" s="253">
        <v>816500</v>
      </c>
      <c r="M34" s="253">
        <f>M35+M36</f>
        <v>651441.36</v>
      </c>
      <c r="N34" s="253">
        <f>N35+N36</f>
        <v>165058.64</v>
      </c>
      <c r="O34" s="253">
        <f>O35+O36</f>
        <v>31980222</v>
      </c>
      <c r="P34" s="253">
        <v>0</v>
      </c>
      <c r="Q34" s="254">
        <f>Q35+Q36</f>
        <v>0</v>
      </c>
      <c r="R34" s="253">
        <v>0</v>
      </c>
      <c r="S34" s="254">
        <f>S35+S36</f>
        <v>0</v>
      </c>
      <c r="T34" s="273">
        <f>T35+T36</f>
        <v>0</v>
      </c>
    </row>
    <row r="35" ht="22.5" customHeight="1" spans="1:20">
      <c r="A35" s="130" t="s">
        <v>329</v>
      </c>
      <c r="B35" s="131"/>
      <c r="C35" s="131"/>
      <c r="D35" s="131" t="s">
        <v>330</v>
      </c>
      <c r="E35" s="253">
        <v>0</v>
      </c>
      <c r="F35" s="252">
        <v>0</v>
      </c>
      <c r="G35" s="252">
        <v>0</v>
      </c>
      <c r="H35" s="253">
        <v>30034712</v>
      </c>
      <c r="I35" s="252">
        <v>0</v>
      </c>
      <c r="J35" s="272">
        <v>30034712</v>
      </c>
      <c r="K35" s="253">
        <v>30034712</v>
      </c>
      <c r="L35" s="253">
        <v>0</v>
      </c>
      <c r="M35" s="253">
        <v>0</v>
      </c>
      <c r="N35" s="253">
        <v>0</v>
      </c>
      <c r="O35" s="253">
        <v>30034712</v>
      </c>
      <c r="P35" s="253">
        <v>0</v>
      </c>
      <c r="Q35" s="252">
        <v>0</v>
      </c>
      <c r="R35" s="253">
        <v>0</v>
      </c>
      <c r="S35" s="252">
        <v>0</v>
      </c>
      <c r="T35" s="255">
        <v>0</v>
      </c>
    </row>
    <row r="36" ht="22.5" customHeight="1" spans="1:20">
      <c r="A36" s="130" t="s">
        <v>331</v>
      </c>
      <c r="B36" s="131"/>
      <c r="C36" s="131"/>
      <c r="D36" s="131" t="s">
        <v>332</v>
      </c>
      <c r="E36" s="253">
        <v>0</v>
      </c>
      <c r="F36" s="252">
        <v>0</v>
      </c>
      <c r="G36" s="252">
        <v>0</v>
      </c>
      <c r="H36" s="253">
        <v>2762010</v>
      </c>
      <c r="I36" s="252">
        <v>816500</v>
      </c>
      <c r="J36" s="272">
        <v>1945510</v>
      </c>
      <c r="K36" s="253">
        <v>2762010</v>
      </c>
      <c r="L36" s="253">
        <v>816500</v>
      </c>
      <c r="M36" s="253">
        <v>651441.36</v>
      </c>
      <c r="N36" s="253">
        <v>165058.64</v>
      </c>
      <c r="O36" s="253">
        <v>1945510</v>
      </c>
      <c r="P36" s="253">
        <v>0</v>
      </c>
      <c r="Q36" s="252">
        <v>0</v>
      </c>
      <c r="R36" s="253">
        <v>0</v>
      </c>
      <c r="S36" s="252">
        <v>0</v>
      </c>
      <c r="T36" s="255">
        <v>0</v>
      </c>
    </row>
    <row r="37" ht="22.5" customHeight="1" spans="1:20">
      <c r="A37" s="136" t="s">
        <v>333</v>
      </c>
      <c r="B37" s="137"/>
      <c r="C37" s="137"/>
      <c r="D37" s="137" t="s">
        <v>334</v>
      </c>
      <c r="E37" s="253">
        <v>0</v>
      </c>
      <c r="F37" s="254">
        <f>F38</f>
        <v>0</v>
      </c>
      <c r="G37" s="254">
        <f>G38</f>
        <v>0</v>
      </c>
      <c r="H37" s="253">
        <v>870923.76</v>
      </c>
      <c r="I37" s="254">
        <f>I38</f>
        <v>0</v>
      </c>
      <c r="J37" s="271">
        <f>J38</f>
        <v>870923.76</v>
      </c>
      <c r="K37" s="253">
        <v>870923.76</v>
      </c>
      <c r="L37" s="253">
        <v>0</v>
      </c>
      <c r="M37" s="253">
        <f>M38</f>
        <v>0</v>
      </c>
      <c r="N37" s="253">
        <f>N38</f>
        <v>0</v>
      </c>
      <c r="O37" s="253">
        <f>O38</f>
        <v>870923.76</v>
      </c>
      <c r="P37" s="253">
        <v>0</v>
      </c>
      <c r="Q37" s="254">
        <f>Q38</f>
        <v>0</v>
      </c>
      <c r="R37" s="253">
        <v>0</v>
      </c>
      <c r="S37" s="254">
        <f>S38</f>
        <v>0</v>
      </c>
      <c r="T37" s="273">
        <f>T38</f>
        <v>0</v>
      </c>
    </row>
    <row r="38" ht="22.5" customHeight="1" spans="1:20">
      <c r="A38" s="136" t="s">
        <v>335</v>
      </c>
      <c r="B38" s="137"/>
      <c r="C38" s="137"/>
      <c r="D38" s="137" t="s">
        <v>336</v>
      </c>
      <c r="E38" s="253">
        <v>0</v>
      </c>
      <c r="F38" s="254">
        <f>F39</f>
        <v>0</v>
      </c>
      <c r="G38" s="254">
        <f>G39</f>
        <v>0</v>
      </c>
      <c r="H38" s="253">
        <v>870923.76</v>
      </c>
      <c r="I38" s="254">
        <f>I39</f>
        <v>0</v>
      </c>
      <c r="J38" s="271">
        <f>J39</f>
        <v>870923.76</v>
      </c>
      <c r="K38" s="253">
        <v>870923.76</v>
      </c>
      <c r="L38" s="253">
        <v>0</v>
      </c>
      <c r="M38" s="253">
        <f>M39</f>
        <v>0</v>
      </c>
      <c r="N38" s="253">
        <f>N39</f>
        <v>0</v>
      </c>
      <c r="O38" s="253">
        <f>O39</f>
        <v>870923.76</v>
      </c>
      <c r="P38" s="253">
        <v>0</v>
      </c>
      <c r="Q38" s="254">
        <f>Q39</f>
        <v>0</v>
      </c>
      <c r="R38" s="253">
        <v>0</v>
      </c>
      <c r="S38" s="254">
        <f>S39</f>
        <v>0</v>
      </c>
      <c r="T38" s="273">
        <f>T39</f>
        <v>0</v>
      </c>
    </row>
    <row r="39" ht="22.5" customHeight="1" spans="1:20">
      <c r="A39" s="130" t="s">
        <v>337</v>
      </c>
      <c r="B39" s="131"/>
      <c r="C39" s="131"/>
      <c r="D39" s="131" t="s">
        <v>338</v>
      </c>
      <c r="E39" s="253">
        <v>0</v>
      </c>
      <c r="F39" s="252">
        <v>0</v>
      </c>
      <c r="G39" s="252">
        <v>0</v>
      </c>
      <c r="H39" s="253">
        <v>870923.76</v>
      </c>
      <c r="I39" s="252">
        <v>0</v>
      </c>
      <c r="J39" s="272">
        <v>870923.76</v>
      </c>
      <c r="K39" s="253">
        <v>870923.76</v>
      </c>
      <c r="L39" s="253">
        <v>0</v>
      </c>
      <c r="M39" s="253">
        <v>0</v>
      </c>
      <c r="N39" s="253">
        <v>0</v>
      </c>
      <c r="O39" s="253">
        <v>870923.76</v>
      </c>
      <c r="P39" s="253">
        <v>0</v>
      </c>
      <c r="Q39" s="252">
        <v>0</v>
      </c>
      <c r="R39" s="253">
        <v>0</v>
      </c>
      <c r="S39" s="252">
        <v>0</v>
      </c>
      <c r="T39" s="255">
        <v>0</v>
      </c>
    </row>
    <row r="40" ht="22.5" customHeight="1" spans="1:20">
      <c r="A40" s="136" t="s">
        <v>339</v>
      </c>
      <c r="B40" s="137"/>
      <c r="C40" s="137"/>
      <c r="D40" s="137" t="s">
        <v>340</v>
      </c>
      <c r="E40" s="253">
        <v>0</v>
      </c>
      <c r="F40" s="254">
        <f>F41</f>
        <v>0</v>
      </c>
      <c r="G40" s="254">
        <f>G41</f>
        <v>0</v>
      </c>
      <c r="H40" s="253">
        <v>175399.44</v>
      </c>
      <c r="I40" s="254">
        <f>I41</f>
        <v>175399.44</v>
      </c>
      <c r="J40" s="271">
        <f>J41</f>
        <v>0</v>
      </c>
      <c r="K40" s="253">
        <v>175399.44</v>
      </c>
      <c r="L40" s="253">
        <v>175399.44</v>
      </c>
      <c r="M40" s="253">
        <f>M41</f>
        <v>175399.44</v>
      </c>
      <c r="N40" s="253">
        <f>N41</f>
        <v>0</v>
      </c>
      <c r="O40" s="253">
        <f>O41</f>
        <v>0</v>
      </c>
      <c r="P40" s="253">
        <v>0</v>
      </c>
      <c r="Q40" s="254">
        <f>Q41</f>
        <v>0</v>
      </c>
      <c r="R40" s="253">
        <v>0</v>
      </c>
      <c r="S40" s="254">
        <f>S41</f>
        <v>0</v>
      </c>
      <c r="T40" s="273">
        <f>T41</f>
        <v>0</v>
      </c>
    </row>
    <row r="41" ht="22.5" customHeight="1" spans="1:20">
      <c r="A41" s="136" t="s">
        <v>341</v>
      </c>
      <c r="B41" s="137"/>
      <c r="C41" s="137"/>
      <c r="D41" s="137" t="s">
        <v>342</v>
      </c>
      <c r="E41" s="253">
        <v>0</v>
      </c>
      <c r="F41" s="254">
        <f>F42</f>
        <v>0</v>
      </c>
      <c r="G41" s="254">
        <f>G42</f>
        <v>0</v>
      </c>
      <c r="H41" s="253">
        <v>175399.44</v>
      </c>
      <c r="I41" s="254">
        <f>I42</f>
        <v>175399.44</v>
      </c>
      <c r="J41" s="271">
        <f>J42</f>
        <v>0</v>
      </c>
      <c r="K41" s="253">
        <v>175399.44</v>
      </c>
      <c r="L41" s="253">
        <v>175399.44</v>
      </c>
      <c r="M41" s="253">
        <f>M42</f>
        <v>175399.44</v>
      </c>
      <c r="N41" s="253">
        <f>N42</f>
        <v>0</v>
      </c>
      <c r="O41" s="253">
        <f>O42</f>
        <v>0</v>
      </c>
      <c r="P41" s="253">
        <v>0</v>
      </c>
      <c r="Q41" s="254">
        <f>Q42</f>
        <v>0</v>
      </c>
      <c r="R41" s="253">
        <v>0</v>
      </c>
      <c r="S41" s="254">
        <f>S42</f>
        <v>0</v>
      </c>
      <c r="T41" s="273">
        <f>T42</f>
        <v>0</v>
      </c>
    </row>
    <row r="42" ht="22.5" customHeight="1" spans="1:20">
      <c r="A42" s="130" t="s">
        <v>343</v>
      </c>
      <c r="B42" s="131"/>
      <c r="C42" s="131"/>
      <c r="D42" s="131" t="s">
        <v>344</v>
      </c>
      <c r="E42" s="253">
        <v>0</v>
      </c>
      <c r="F42" s="252">
        <v>0</v>
      </c>
      <c r="G42" s="252">
        <v>0</v>
      </c>
      <c r="H42" s="253">
        <v>175399.44</v>
      </c>
      <c r="I42" s="252">
        <v>175399.44</v>
      </c>
      <c r="J42" s="272">
        <v>0</v>
      </c>
      <c r="K42" s="253">
        <v>175399.44</v>
      </c>
      <c r="L42" s="253">
        <v>175399.44</v>
      </c>
      <c r="M42" s="253">
        <v>175399.44</v>
      </c>
      <c r="N42" s="253">
        <v>0</v>
      </c>
      <c r="O42" s="253">
        <v>0</v>
      </c>
      <c r="P42" s="253">
        <v>0</v>
      </c>
      <c r="Q42" s="252">
        <v>0</v>
      </c>
      <c r="R42" s="253">
        <v>0</v>
      </c>
      <c r="S42" s="252">
        <v>0</v>
      </c>
      <c r="T42" s="255">
        <v>0</v>
      </c>
    </row>
  </sheetData>
  <mergeCells count="22">
    <mergeCell ref="A1:T1"/>
    <mergeCell ref="E2:T2"/>
    <mergeCell ref="A3:E3"/>
    <mergeCell ref="A4:D4"/>
    <mergeCell ref="E4:G4"/>
    <mergeCell ref="H4:J4"/>
    <mergeCell ref="K4:O4"/>
    <mergeCell ref="P4:T4"/>
    <mergeCell ref="L5:N5"/>
    <mergeCell ref="R5:T5"/>
    <mergeCell ref="D5:D6"/>
    <mergeCell ref="E5:E6"/>
    <mergeCell ref="F5:F6"/>
    <mergeCell ref="G5:G6"/>
    <mergeCell ref="H5:H6"/>
    <mergeCell ref="I5:I6"/>
    <mergeCell ref="J5:J6"/>
    <mergeCell ref="K5:K6"/>
    <mergeCell ref="O5:O6"/>
    <mergeCell ref="P5:P6"/>
    <mergeCell ref="Q5:Q6"/>
    <mergeCell ref="A5:C6"/>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J47"/>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cols>
    <col min="1" max="3" width="3.5" style="147" customWidth="1"/>
    <col min="4" max="4" width="32.5" style="147" customWidth="1"/>
    <col min="5" max="40" width="18.75" style="232" customWidth="1"/>
    <col min="41" max="112" width="18.75" style="147" customWidth="1"/>
    <col min="113" max="113" width="18.75" customWidth="1"/>
    <col min="114" max="114" width="18.75" style="147" customWidth="1"/>
  </cols>
  <sheetData>
    <row r="1" s="230" customFormat="1" ht="21" customHeight="1" spans="1:112">
      <c r="A1" s="133" t="s">
        <v>718</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row>
    <row r="2" s="145" customFormat="1" ht="18" customHeight="1" spans="1:114">
      <c r="A2" s="140"/>
      <c r="B2" s="140"/>
      <c r="C2" s="140"/>
      <c r="D2" s="140"/>
      <c r="E2" s="235"/>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235"/>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J2" s="134" t="s">
        <v>719</v>
      </c>
    </row>
    <row r="3" s="145" customFormat="1" ht="18" customHeight="1" spans="1:114">
      <c r="A3" s="149" t="s">
        <v>68</v>
      </c>
      <c r="B3" s="140"/>
      <c r="C3" s="140"/>
      <c r="D3" s="140"/>
      <c r="E3" s="235"/>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235"/>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J3" s="134" t="s">
        <v>69</v>
      </c>
    </row>
    <row r="4" s="146" customFormat="1" ht="18" customHeight="1" spans="1:114">
      <c r="A4" s="150" t="s">
        <v>363</v>
      </c>
      <c r="B4" s="124"/>
      <c r="C4" s="124"/>
      <c r="D4" s="124"/>
      <c r="E4" s="124" t="s">
        <v>258</v>
      </c>
      <c r="F4" s="124" t="s">
        <v>364</v>
      </c>
      <c r="G4" s="124"/>
      <c r="H4" s="124"/>
      <c r="I4" s="124"/>
      <c r="J4" s="124"/>
      <c r="K4" s="124"/>
      <c r="L4" s="124"/>
      <c r="M4" s="124"/>
      <c r="N4" s="124"/>
      <c r="O4" s="124"/>
      <c r="P4" s="124"/>
      <c r="Q4" s="124"/>
      <c r="R4" s="124"/>
      <c r="S4" s="124"/>
      <c r="T4" s="124" t="s">
        <v>365</v>
      </c>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t="s">
        <v>366</v>
      </c>
      <c r="AW4" s="124"/>
      <c r="AX4" s="124"/>
      <c r="AY4" s="124"/>
      <c r="AZ4" s="124"/>
      <c r="BA4" s="124"/>
      <c r="BB4" s="124"/>
      <c r="BC4" s="124"/>
      <c r="BD4" s="124"/>
      <c r="BE4" s="124"/>
      <c r="BF4" s="124"/>
      <c r="BG4" s="124"/>
      <c r="BH4" s="124"/>
      <c r="BI4" s="124" t="s">
        <v>367</v>
      </c>
      <c r="BJ4" s="124"/>
      <c r="BK4" s="124"/>
      <c r="BL4" s="124"/>
      <c r="BM4" s="124"/>
      <c r="BN4" s="124" t="s">
        <v>368</v>
      </c>
      <c r="BO4" s="124"/>
      <c r="BP4" s="124"/>
      <c r="BQ4" s="124"/>
      <c r="BR4" s="124"/>
      <c r="BS4" s="124"/>
      <c r="BT4" s="124"/>
      <c r="BU4" s="124"/>
      <c r="BV4" s="124"/>
      <c r="BW4" s="124"/>
      <c r="BX4" s="124"/>
      <c r="BY4" s="124"/>
      <c r="BZ4" s="124"/>
      <c r="CA4" s="124" t="s">
        <v>369</v>
      </c>
      <c r="CB4" s="124"/>
      <c r="CC4" s="124"/>
      <c r="CD4" s="124"/>
      <c r="CE4" s="124"/>
      <c r="CF4" s="124"/>
      <c r="CG4" s="124"/>
      <c r="CH4" s="124"/>
      <c r="CI4" s="124"/>
      <c r="CJ4" s="124"/>
      <c r="CK4" s="124"/>
      <c r="CL4" s="124"/>
      <c r="CM4" s="124"/>
      <c r="CN4" s="124"/>
      <c r="CO4" s="124"/>
      <c r="CP4" s="124"/>
      <c r="CQ4" s="124"/>
      <c r="CR4" s="124" t="s">
        <v>370</v>
      </c>
      <c r="CS4" s="124"/>
      <c r="CT4" s="124"/>
      <c r="CU4" s="124" t="s">
        <v>371</v>
      </c>
      <c r="CV4" s="124"/>
      <c r="CW4" s="124"/>
      <c r="CX4" s="124"/>
      <c r="CY4" s="124"/>
      <c r="CZ4" s="124"/>
      <c r="DA4" s="124" t="s">
        <v>372</v>
      </c>
      <c r="DB4" s="124"/>
      <c r="DC4" s="124"/>
      <c r="DD4" s="124"/>
      <c r="DE4" s="124" t="s">
        <v>373</v>
      </c>
      <c r="DF4" s="124"/>
      <c r="DG4" s="124"/>
      <c r="DH4" s="124"/>
      <c r="DI4" s="124"/>
      <c r="DJ4" s="152"/>
    </row>
    <row r="5" s="146" customFormat="1" ht="36" customHeight="1" spans="1:114">
      <c r="A5" s="129" t="s">
        <v>256</v>
      </c>
      <c r="B5" s="42"/>
      <c r="C5" s="42"/>
      <c r="D5" s="42" t="s">
        <v>257</v>
      </c>
      <c r="E5" s="42"/>
      <c r="F5" s="42" t="s">
        <v>204</v>
      </c>
      <c r="G5" s="42" t="s">
        <v>374</v>
      </c>
      <c r="H5" s="42" t="s">
        <v>375</v>
      </c>
      <c r="I5" s="42" t="s">
        <v>376</v>
      </c>
      <c r="J5" s="42" t="s">
        <v>377</v>
      </c>
      <c r="K5" s="42" t="s">
        <v>378</v>
      </c>
      <c r="L5" s="42" t="s">
        <v>720</v>
      </c>
      <c r="M5" s="42" t="s">
        <v>380</v>
      </c>
      <c r="N5" s="42" t="s">
        <v>381</v>
      </c>
      <c r="O5" s="42" t="s">
        <v>490</v>
      </c>
      <c r="P5" s="42" t="s">
        <v>383</v>
      </c>
      <c r="Q5" s="42" t="s">
        <v>384</v>
      </c>
      <c r="R5" s="42" t="s">
        <v>385</v>
      </c>
      <c r="S5" s="42" t="s">
        <v>386</v>
      </c>
      <c r="T5" s="42" t="s">
        <v>204</v>
      </c>
      <c r="U5" s="42" t="s">
        <v>387</v>
      </c>
      <c r="V5" s="42" t="s">
        <v>388</v>
      </c>
      <c r="W5" s="42" t="s">
        <v>389</v>
      </c>
      <c r="X5" s="42" t="s">
        <v>390</v>
      </c>
      <c r="Y5" s="42" t="s">
        <v>391</v>
      </c>
      <c r="Z5" s="42" t="s">
        <v>392</v>
      </c>
      <c r="AA5" s="42" t="s">
        <v>393</v>
      </c>
      <c r="AB5" s="42" t="s">
        <v>394</v>
      </c>
      <c r="AC5" s="42" t="s">
        <v>395</v>
      </c>
      <c r="AD5" s="42" t="s">
        <v>396</v>
      </c>
      <c r="AE5" s="42" t="s">
        <v>397</v>
      </c>
      <c r="AF5" s="42" t="s">
        <v>398</v>
      </c>
      <c r="AG5" s="42" t="s">
        <v>399</v>
      </c>
      <c r="AH5" s="42" t="s">
        <v>400</v>
      </c>
      <c r="AI5" s="42" t="s">
        <v>401</v>
      </c>
      <c r="AJ5" s="42" t="s">
        <v>402</v>
      </c>
      <c r="AK5" s="42" t="s">
        <v>403</v>
      </c>
      <c r="AL5" s="42" t="s">
        <v>404</v>
      </c>
      <c r="AM5" s="42" t="s">
        <v>405</v>
      </c>
      <c r="AN5" s="42" t="s">
        <v>406</v>
      </c>
      <c r="AO5" s="42" t="s">
        <v>407</v>
      </c>
      <c r="AP5" s="42" t="s">
        <v>408</v>
      </c>
      <c r="AQ5" s="42" t="s">
        <v>409</v>
      </c>
      <c r="AR5" s="42" t="s">
        <v>491</v>
      </c>
      <c r="AS5" s="42" t="s">
        <v>411</v>
      </c>
      <c r="AT5" s="42" t="s">
        <v>412</v>
      </c>
      <c r="AU5" s="42" t="s">
        <v>413</v>
      </c>
      <c r="AV5" s="42" t="s">
        <v>204</v>
      </c>
      <c r="AW5" s="42" t="s">
        <v>414</v>
      </c>
      <c r="AX5" s="42" t="s">
        <v>415</v>
      </c>
      <c r="AY5" s="42" t="s">
        <v>416</v>
      </c>
      <c r="AZ5" s="42" t="s">
        <v>417</v>
      </c>
      <c r="BA5" s="42" t="s">
        <v>418</v>
      </c>
      <c r="BB5" s="42" t="s">
        <v>419</v>
      </c>
      <c r="BC5" s="42" t="s">
        <v>420</v>
      </c>
      <c r="BD5" s="42" t="s">
        <v>421</v>
      </c>
      <c r="BE5" s="42" t="s">
        <v>422</v>
      </c>
      <c r="BF5" s="42" t="s">
        <v>423</v>
      </c>
      <c r="BG5" s="42" t="s">
        <v>424</v>
      </c>
      <c r="BH5" s="42" t="s">
        <v>425</v>
      </c>
      <c r="BI5" s="42" t="s">
        <v>204</v>
      </c>
      <c r="BJ5" s="42" t="s">
        <v>426</v>
      </c>
      <c r="BK5" s="42" t="s">
        <v>427</v>
      </c>
      <c r="BL5" s="42" t="s">
        <v>428</v>
      </c>
      <c r="BM5" s="42" t="s">
        <v>429</v>
      </c>
      <c r="BN5" s="42" t="s">
        <v>204</v>
      </c>
      <c r="BO5" s="42" t="s">
        <v>430</v>
      </c>
      <c r="BP5" s="42" t="s">
        <v>431</v>
      </c>
      <c r="BQ5" s="42" t="s">
        <v>432</v>
      </c>
      <c r="BR5" s="42" t="s">
        <v>433</v>
      </c>
      <c r="BS5" s="42" t="s">
        <v>434</v>
      </c>
      <c r="BT5" s="42" t="s">
        <v>435</v>
      </c>
      <c r="BU5" s="42" t="s">
        <v>436</v>
      </c>
      <c r="BV5" s="42" t="s">
        <v>437</v>
      </c>
      <c r="BW5" s="42" t="s">
        <v>438</v>
      </c>
      <c r="BX5" s="42" t="s">
        <v>439</v>
      </c>
      <c r="BY5" s="42" t="s">
        <v>440</v>
      </c>
      <c r="BZ5" s="42" t="s">
        <v>441</v>
      </c>
      <c r="CA5" s="42" t="s">
        <v>204</v>
      </c>
      <c r="CB5" s="42" t="s">
        <v>430</v>
      </c>
      <c r="CC5" s="42" t="s">
        <v>431</v>
      </c>
      <c r="CD5" s="42" t="s">
        <v>432</v>
      </c>
      <c r="CE5" s="42" t="s">
        <v>433</v>
      </c>
      <c r="CF5" s="42" t="s">
        <v>434</v>
      </c>
      <c r="CG5" s="42" t="s">
        <v>435</v>
      </c>
      <c r="CH5" s="42" t="s">
        <v>436</v>
      </c>
      <c r="CI5" s="42" t="s">
        <v>442</v>
      </c>
      <c r="CJ5" s="42" t="s">
        <v>443</v>
      </c>
      <c r="CK5" s="42" t="s">
        <v>444</v>
      </c>
      <c r="CL5" s="42" t="s">
        <v>445</v>
      </c>
      <c r="CM5" s="42" t="s">
        <v>437</v>
      </c>
      <c r="CN5" s="42" t="s">
        <v>438</v>
      </c>
      <c r="CO5" s="42" t="s">
        <v>439</v>
      </c>
      <c r="CP5" s="42" t="s">
        <v>440</v>
      </c>
      <c r="CQ5" s="42" t="s">
        <v>446</v>
      </c>
      <c r="CR5" s="42" t="s">
        <v>204</v>
      </c>
      <c r="CS5" s="42" t="s">
        <v>447</v>
      </c>
      <c r="CT5" s="42" t="s">
        <v>448</v>
      </c>
      <c r="CU5" s="42" t="s">
        <v>204</v>
      </c>
      <c r="CV5" s="42" t="s">
        <v>447</v>
      </c>
      <c r="CW5" s="42" t="s">
        <v>449</v>
      </c>
      <c r="CX5" s="42" t="s">
        <v>450</v>
      </c>
      <c r="CY5" s="42" t="s">
        <v>451</v>
      </c>
      <c r="CZ5" s="42" t="s">
        <v>448</v>
      </c>
      <c r="DA5" s="42" t="s">
        <v>204</v>
      </c>
      <c r="DB5" s="42" t="s">
        <v>452</v>
      </c>
      <c r="DC5" s="42" t="s">
        <v>453</v>
      </c>
      <c r="DD5" s="42" t="s">
        <v>454</v>
      </c>
      <c r="DE5" s="42" t="s">
        <v>204</v>
      </c>
      <c r="DF5" s="42" t="s">
        <v>455</v>
      </c>
      <c r="DG5" s="42" t="s">
        <v>456</v>
      </c>
      <c r="DH5" s="42" t="s">
        <v>457</v>
      </c>
      <c r="DI5" s="42" t="s">
        <v>458</v>
      </c>
      <c r="DJ5" s="153" t="s">
        <v>373</v>
      </c>
    </row>
    <row r="6" s="146" customFormat="1" ht="22.5" customHeight="1" spans="1:114">
      <c r="A6" s="129" t="s">
        <v>266</v>
      </c>
      <c r="B6" s="42" t="s">
        <v>267</v>
      </c>
      <c r="C6" s="42" t="s">
        <v>268</v>
      </c>
      <c r="D6" s="42" t="s">
        <v>269</v>
      </c>
      <c r="E6" s="237">
        <v>1</v>
      </c>
      <c r="F6" s="237">
        <v>2</v>
      </c>
      <c r="G6" s="237">
        <v>3</v>
      </c>
      <c r="H6" s="237">
        <v>4</v>
      </c>
      <c r="I6" s="237">
        <v>5</v>
      </c>
      <c r="J6" s="237">
        <v>6</v>
      </c>
      <c r="K6" s="237">
        <v>7</v>
      </c>
      <c r="L6" s="237">
        <v>8</v>
      </c>
      <c r="M6" s="237">
        <v>9</v>
      </c>
      <c r="N6" s="237">
        <v>10</v>
      </c>
      <c r="O6" s="237">
        <v>11</v>
      </c>
      <c r="P6" s="237">
        <v>12</v>
      </c>
      <c r="Q6" s="237">
        <v>13</v>
      </c>
      <c r="R6" s="237">
        <v>14</v>
      </c>
      <c r="S6" s="237">
        <v>15</v>
      </c>
      <c r="T6" s="237">
        <v>16</v>
      </c>
      <c r="U6" s="237">
        <v>17</v>
      </c>
      <c r="V6" s="237">
        <v>18</v>
      </c>
      <c r="W6" s="237">
        <v>19</v>
      </c>
      <c r="X6" s="237">
        <v>20</v>
      </c>
      <c r="Y6" s="237">
        <v>21</v>
      </c>
      <c r="Z6" s="237">
        <v>22</v>
      </c>
      <c r="AA6" s="237">
        <v>23</v>
      </c>
      <c r="AB6" s="237">
        <v>24</v>
      </c>
      <c r="AC6" s="237">
        <v>25</v>
      </c>
      <c r="AD6" s="237">
        <v>26</v>
      </c>
      <c r="AE6" s="237">
        <v>27</v>
      </c>
      <c r="AF6" s="237">
        <v>28</v>
      </c>
      <c r="AG6" s="237">
        <v>29</v>
      </c>
      <c r="AH6" s="237">
        <v>30</v>
      </c>
      <c r="AI6" s="237">
        <v>31</v>
      </c>
      <c r="AJ6" s="237">
        <v>32</v>
      </c>
      <c r="AK6" s="237">
        <v>33</v>
      </c>
      <c r="AL6" s="237">
        <v>34</v>
      </c>
      <c r="AM6" s="237">
        <v>35</v>
      </c>
      <c r="AN6" s="237">
        <v>36</v>
      </c>
      <c r="AO6" s="237">
        <v>37</v>
      </c>
      <c r="AP6" s="237">
        <v>38</v>
      </c>
      <c r="AQ6" s="237">
        <v>39</v>
      </c>
      <c r="AR6" s="237">
        <v>40</v>
      </c>
      <c r="AS6" s="237">
        <v>41</v>
      </c>
      <c r="AT6" s="237">
        <v>42</v>
      </c>
      <c r="AU6" s="237">
        <v>43</v>
      </c>
      <c r="AV6" s="237">
        <v>44</v>
      </c>
      <c r="AW6" s="237">
        <v>45</v>
      </c>
      <c r="AX6" s="237">
        <v>46</v>
      </c>
      <c r="AY6" s="237">
        <v>47</v>
      </c>
      <c r="AZ6" s="237">
        <v>48</v>
      </c>
      <c r="BA6" s="237">
        <v>49</v>
      </c>
      <c r="BB6" s="237">
        <v>50</v>
      </c>
      <c r="BC6" s="237">
        <v>51</v>
      </c>
      <c r="BD6" s="237">
        <v>52</v>
      </c>
      <c r="BE6" s="237">
        <v>53</v>
      </c>
      <c r="BF6" s="237">
        <v>54</v>
      </c>
      <c r="BG6" s="237">
        <v>55</v>
      </c>
      <c r="BH6" s="237">
        <v>56</v>
      </c>
      <c r="BI6" s="237">
        <v>57</v>
      </c>
      <c r="BJ6" s="237">
        <v>58</v>
      </c>
      <c r="BK6" s="237">
        <v>59</v>
      </c>
      <c r="BL6" s="237">
        <v>60</v>
      </c>
      <c r="BM6" s="237">
        <v>61</v>
      </c>
      <c r="BN6" s="237">
        <v>62</v>
      </c>
      <c r="BO6" s="237">
        <v>63</v>
      </c>
      <c r="BP6" s="237">
        <v>64</v>
      </c>
      <c r="BQ6" s="237">
        <v>65</v>
      </c>
      <c r="BR6" s="237">
        <v>66</v>
      </c>
      <c r="BS6" s="237">
        <v>67</v>
      </c>
      <c r="BT6" s="237">
        <v>68</v>
      </c>
      <c r="BU6" s="237">
        <v>69</v>
      </c>
      <c r="BV6" s="237">
        <v>70</v>
      </c>
      <c r="BW6" s="237">
        <v>71</v>
      </c>
      <c r="BX6" s="237">
        <v>72</v>
      </c>
      <c r="BY6" s="237">
        <v>73</v>
      </c>
      <c r="BZ6" s="237">
        <v>74</v>
      </c>
      <c r="CA6" s="237">
        <v>75</v>
      </c>
      <c r="CB6" s="237">
        <v>76</v>
      </c>
      <c r="CC6" s="237">
        <v>77</v>
      </c>
      <c r="CD6" s="237">
        <v>78</v>
      </c>
      <c r="CE6" s="237">
        <v>79</v>
      </c>
      <c r="CF6" s="237">
        <v>80</v>
      </c>
      <c r="CG6" s="237">
        <v>81</v>
      </c>
      <c r="CH6" s="237">
        <v>82</v>
      </c>
      <c r="CI6" s="237">
        <v>83</v>
      </c>
      <c r="CJ6" s="237">
        <v>84</v>
      </c>
      <c r="CK6" s="237">
        <v>85</v>
      </c>
      <c r="CL6" s="237">
        <v>86</v>
      </c>
      <c r="CM6" s="237">
        <v>87</v>
      </c>
      <c r="CN6" s="237">
        <v>88</v>
      </c>
      <c r="CO6" s="237">
        <v>89</v>
      </c>
      <c r="CP6" s="237">
        <v>90</v>
      </c>
      <c r="CQ6" s="237">
        <v>91</v>
      </c>
      <c r="CR6" s="237">
        <v>92</v>
      </c>
      <c r="CS6" s="237">
        <v>93</v>
      </c>
      <c r="CT6" s="237">
        <v>94</v>
      </c>
      <c r="CU6" s="237">
        <v>95</v>
      </c>
      <c r="CV6" s="237">
        <v>96</v>
      </c>
      <c r="CW6" s="237">
        <v>97</v>
      </c>
      <c r="CX6" s="237">
        <v>98</v>
      </c>
      <c r="CY6" s="237">
        <v>99</v>
      </c>
      <c r="CZ6" s="237">
        <v>100</v>
      </c>
      <c r="DA6" s="237">
        <v>101</v>
      </c>
      <c r="DB6" s="237">
        <v>102</v>
      </c>
      <c r="DC6" s="237">
        <v>103</v>
      </c>
      <c r="DD6" s="237">
        <v>104</v>
      </c>
      <c r="DE6" s="237">
        <v>105</v>
      </c>
      <c r="DF6" s="237">
        <v>106</v>
      </c>
      <c r="DG6" s="237">
        <v>107</v>
      </c>
      <c r="DH6" s="237">
        <v>108</v>
      </c>
      <c r="DI6" s="237" t="s">
        <v>459</v>
      </c>
      <c r="DJ6" s="242" t="s">
        <v>460</v>
      </c>
    </row>
    <row r="7" s="134" customFormat="1" ht="22.5" customHeight="1" spans="1:114">
      <c r="A7" s="136"/>
      <c r="B7" s="137"/>
      <c r="C7" s="137"/>
      <c r="D7" s="137" t="s">
        <v>258</v>
      </c>
      <c r="E7" s="112">
        <v>336646930.08</v>
      </c>
      <c r="F7" s="112">
        <v>10811141.07</v>
      </c>
      <c r="G7" s="112">
        <f t="shared" ref="G7:S7" si="0">G8+G11+G17+G20+G24+G36+G39</f>
        <v>3949064.54</v>
      </c>
      <c r="H7" s="112">
        <f t="shared" si="0"/>
        <v>549449</v>
      </c>
      <c r="I7" s="112">
        <f t="shared" si="0"/>
        <v>501427</v>
      </c>
      <c r="J7" s="112">
        <f t="shared" si="0"/>
        <v>5688</v>
      </c>
      <c r="K7" s="112">
        <f t="shared" si="0"/>
        <v>1709778.26</v>
      </c>
      <c r="L7" s="112">
        <f t="shared" si="0"/>
        <v>1867415.72</v>
      </c>
      <c r="M7" s="112">
        <f t="shared" si="0"/>
        <v>587393.33</v>
      </c>
      <c r="N7" s="112">
        <f t="shared" si="0"/>
        <v>622878.4</v>
      </c>
      <c r="O7" s="112">
        <f t="shared" si="0"/>
        <v>0</v>
      </c>
      <c r="P7" s="112">
        <f t="shared" si="0"/>
        <v>23794.49</v>
      </c>
      <c r="Q7" s="112">
        <f t="shared" si="0"/>
        <v>888098</v>
      </c>
      <c r="R7" s="112">
        <f t="shared" si="0"/>
        <v>0</v>
      </c>
      <c r="S7" s="112">
        <f t="shared" si="0"/>
        <v>106154.33</v>
      </c>
      <c r="T7" s="112">
        <v>1924990.25</v>
      </c>
      <c r="U7" s="112">
        <f t="shared" ref="U7:AU7" si="1">U8+U11+U17+U20+U24+U36+U39</f>
        <v>236841.51</v>
      </c>
      <c r="V7" s="112">
        <f t="shared" si="1"/>
        <v>347577.98</v>
      </c>
      <c r="W7" s="112">
        <f t="shared" si="1"/>
        <v>0</v>
      </c>
      <c r="X7" s="112">
        <f t="shared" si="1"/>
        <v>0</v>
      </c>
      <c r="Y7" s="112">
        <f t="shared" si="1"/>
        <v>24218</v>
      </c>
      <c r="Z7" s="112">
        <f t="shared" si="1"/>
        <v>29880.96</v>
      </c>
      <c r="AA7" s="112">
        <f t="shared" si="1"/>
        <v>69327</v>
      </c>
      <c r="AB7" s="112">
        <f t="shared" si="1"/>
        <v>77017.15</v>
      </c>
      <c r="AC7" s="112">
        <f t="shared" si="1"/>
        <v>5796</v>
      </c>
      <c r="AD7" s="112">
        <f t="shared" si="1"/>
        <v>37421.5</v>
      </c>
      <c r="AE7" s="112">
        <f t="shared" si="1"/>
        <v>0</v>
      </c>
      <c r="AF7" s="112">
        <f t="shared" si="1"/>
        <v>251232.16</v>
      </c>
      <c r="AG7" s="112">
        <f t="shared" si="1"/>
        <v>0</v>
      </c>
      <c r="AH7" s="112">
        <f t="shared" si="1"/>
        <v>4800</v>
      </c>
      <c r="AI7" s="112">
        <f t="shared" si="1"/>
        <v>33324.5</v>
      </c>
      <c r="AJ7" s="112">
        <f t="shared" si="1"/>
        <v>7200</v>
      </c>
      <c r="AK7" s="112">
        <f t="shared" si="1"/>
        <v>0</v>
      </c>
      <c r="AL7" s="112">
        <f t="shared" si="1"/>
        <v>0</v>
      </c>
      <c r="AM7" s="112">
        <f t="shared" si="1"/>
        <v>0</v>
      </c>
      <c r="AN7" s="112">
        <f t="shared" si="1"/>
        <v>6800</v>
      </c>
      <c r="AO7" s="112">
        <f t="shared" si="1"/>
        <v>120750</v>
      </c>
      <c r="AP7" s="112">
        <f t="shared" si="1"/>
        <v>194146</v>
      </c>
      <c r="AQ7" s="112">
        <f t="shared" si="1"/>
        <v>96294</v>
      </c>
      <c r="AR7" s="112">
        <f t="shared" si="1"/>
        <v>258176.08</v>
      </c>
      <c r="AS7" s="112">
        <f t="shared" si="1"/>
        <v>55275</v>
      </c>
      <c r="AT7" s="112">
        <f t="shared" si="1"/>
        <v>20412.41</v>
      </c>
      <c r="AU7" s="112">
        <f t="shared" si="1"/>
        <v>48500</v>
      </c>
      <c r="AV7" s="112">
        <v>492473</v>
      </c>
      <c r="AW7" s="112">
        <f t="shared" ref="AW7:BH7" si="2">AW8+AW11+AW17+AW20+AW24+AW36+AW39</f>
        <v>0</v>
      </c>
      <c r="AX7" s="112">
        <f t="shared" si="2"/>
        <v>102250</v>
      </c>
      <c r="AY7" s="112">
        <f t="shared" si="2"/>
        <v>0</v>
      </c>
      <c r="AZ7" s="112">
        <f t="shared" si="2"/>
        <v>0</v>
      </c>
      <c r="BA7" s="112">
        <f t="shared" si="2"/>
        <v>181650</v>
      </c>
      <c r="BB7" s="112">
        <f t="shared" si="2"/>
        <v>163768</v>
      </c>
      <c r="BC7" s="112">
        <f t="shared" si="2"/>
        <v>0</v>
      </c>
      <c r="BD7" s="112">
        <f t="shared" si="2"/>
        <v>0</v>
      </c>
      <c r="BE7" s="112">
        <f t="shared" si="2"/>
        <v>0</v>
      </c>
      <c r="BF7" s="112">
        <f t="shared" si="2"/>
        <v>0</v>
      </c>
      <c r="BG7" s="112">
        <f t="shared" si="2"/>
        <v>0</v>
      </c>
      <c r="BH7" s="112">
        <f t="shared" si="2"/>
        <v>44805</v>
      </c>
      <c r="BI7" s="112">
        <v>0</v>
      </c>
      <c r="BJ7" s="112">
        <f>BJ8+BJ11+BJ17+BJ20+BJ24+BJ36+BJ39</f>
        <v>0</v>
      </c>
      <c r="BK7" s="112">
        <f>BK8+BK11+BK17+BK20+BK24+BK36+BK39</f>
        <v>0</v>
      </c>
      <c r="BL7" s="112">
        <f>BL8+BL11+BL17+BL20+BL24+BL36+BL39</f>
        <v>0</v>
      </c>
      <c r="BM7" s="112">
        <f>BM8+BM11+BM17+BM20+BM24+BM36+BM39</f>
        <v>0</v>
      </c>
      <c r="BN7" s="112">
        <v>290155255</v>
      </c>
      <c r="BO7" s="112">
        <f t="shared" ref="BO7:BZ7" si="3">BO8+BO11+BO17+BO20+BO24+BO36+BO39</f>
        <v>0</v>
      </c>
      <c r="BP7" s="112">
        <f t="shared" si="3"/>
        <v>0</v>
      </c>
      <c r="BQ7" s="112">
        <f t="shared" si="3"/>
        <v>0</v>
      </c>
      <c r="BR7" s="112">
        <f t="shared" si="3"/>
        <v>285739013</v>
      </c>
      <c r="BS7" s="112">
        <f t="shared" si="3"/>
        <v>0</v>
      </c>
      <c r="BT7" s="112">
        <f t="shared" si="3"/>
        <v>0</v>
      </c>
      <c r="BU7" s="112">
        <f t="shared" si="3"/>
        <v>0</v>
      </c>
      <c r="BV7" s="112">
        <f t="shared" si="3"/>
        <v>0</v>
      </c>
      <c r="BW7" s="112">
        <f t="shared" si="3"/>
        <v>0</v>
      </c>
      <c r="BX7" s="112">
        <f t="shared" si="3"/>
        <v>0</v>
      </c>
      <c r="BY7" s="112">
        <f t="shared" si="3"/>
        <v>0</v>
      </c>
      <c r="BZ7" s="112">
        <f t="shared" si="3"/>
        <v>4416242</v>
      </c>
      <c r="CA7" s="112">
        <v>402925</v>
      </c>
      <c r="CB7" s="112">
        <f t="shared" ref="CB7:CQ7" si="4">CB8+CB11+CB17+CB20+CB24+CB36+CB39</f>
        <v>0</v>
      </c>
      <c r="CC7" s="112">
        <f t="shared" si="4"/>
        <v>402925</v>
      </c>
      <c r="CD7" s="112">
        <f t="shared" si="4"/>
        <v>0</v>
      </c>
      <c r="CE7" s="112">
        <f t="shared" si="4"/>
        <v>0</v>
      </c>
      <c r="CF7" s="112">
        <f t="shared" si="4"/>
        <v>0</v>
      </c>
      <c r="CG7" s="112">
        <f t="shared" si="4"/>
        <v>0</v>
      </c>
      <c r="CH7" s="112">
        <f t="shared" si="4"/>
        <v>0</v>
      </c>
      <c r="CI7" s="112">
        <f t="shared" si="4"/>
        <v>0</v>
      </c>
      <c r="CJ7" s="112">
        <f t="shared" si="4"/>
        <v>0</v>
      </c>
      <c r="CK7" s="112">
        <f t="shared" si="4"/>
        <v>0</v>
      </c>
      <c r="CL7" s="112">
        <f t="shared" si="4"/>
        <v>0</v>
      </c>
      <c r="CM7" s="112">
        <f t="shared" si="4"/>
        <v>0</v>
      </c>
      <c r="CN7" s="112">
        <f t="shared" si="4"/>
        <v>0</v>
      </c>
      <c r="CO7" s="112">
        <f t="shared" si="4"/>
        <v>0</v>
      </c>
      <c r="CP7" s="112">
        <f t="shared" si="4"/>
        <v>0</v>
      </c>
      <c r="CQ7" s="112">
        <f t="shared" si="4"/>
        <v>0</v>
      </c>
      <c r="CR7" s="112">
        <v>0</v>
      </c>
      <c r="CS7" s="112">
        <f>CS8+CS11+CS17+CS20+CS24+CS36+CS39</f>
        <v>0</v>
      </c>
      <c r="CT7" s="112">
        <f>CT8+CT11+CT17+CT20+CT24+CT36+CT39</f>
        <v>0</v>
      </c>
      <c r="CU7" s="112">
        <v>32860145.76</v>
      </c>
      <c r="CV7" s="112">
        <f>CV8+CV11+CV17+CV20+CV24+CV36+CV39</f>
        <v>0</v>
      </c>
      <c r="CW7" s="112">
        <f>CW8+CW11+CW17+CW20+CW24+CW36+CW39</f>
        <v>0</v>
      </c>
      <c r="CX7" s="112">
        <f>CX8+CX11+CX17+CX20+CX24+CX36+CX39</f>
        <v>32860145.76</v>
      </c>
      <c r="CY7" s="112">
        <f>CY8+CY11+CY17+CY20+CY24+CY36+CY39</f>
        <v>0</v>
      </c>
      <c r="CZ7" s="112">
        <f>CZ8+CZ11+CZ17+CZ20+CZ24+CZ36+CZ39</f>
        <v>0</v>
      </c>
      <c r="DA7" s="112">
        <v>0</v>
      </c>
      <c r="DB7" s="112">
        <f>DB8+DB11+DB17+DB20+DB24+DB36+DB39</f>
        <v>0</v>
      </c>
      <c r="DC7" s="112">
        <f>DC8+DC11+DC17+DC20+DC24+DC36+DC39</f>
        <v>0</v>
      </c>
      <c r="DD7" s="112">
        <f>DD8+DD11+DD17+DD20+DD24+DD36+DD39</f>
        <v>0</v>
      </c>
      <c r="DE7" s="112">
        <v>0</v>
      </c>
      <c r="DF7" s="112">
        <f>DF8+DF11+DF17+DF20+DF24+DF36+DF39</f>
        <v>0</v>
      </c>
      <c r="DG7" s="112">
        <f>DG8+DG11+DG17+DG20+DG24+DG36+DG39</f>
        <v>0</v>
      </c>
      <c r="DH7" s="112">
        <f>DH8+DH11+DH17+DH20+DH24+DH36+DH39</f>
        <v>0</v>
      </c>
      <c r="DI7" s="112">
        <f>DI8+DI11+DI17+DI20+DI24+DI36+DI39</f>
        <v>0</v>
      </c>
      <c r="DJ7" s="261">
        <f>DJ8+DJ11+DJ17+DJ20+DJ24+DJ36+DJ39</f>
        <v>0</v>
      </c>
    </row>
    <row r="8" ht="22.5" customHeight="1" spans="1:114">
      <c r="A8" s="136" t="s">
        <v>270</v>
      </c>
      <c r="B8" s="137"/>
      <c r="C8" s="137"/>
      <c r="D8" s="137" t="s">
        <v>271</v>
      </c>
      <c r="E8" s="112">
        <v>1600000</v>
      </c>
      <c r="F8" s="112">
        <v>1564225</v>
      </c>
      <c r="G8" s="112">
        <f t="shared" ref="G8:S8" si="5">G9</f>
        <v>841560.01</v>
      </c>
      <c r="H8" s="112">
        <f t="shared" si="5"/>
        <v>31698</v>
      </c>
      <c r="I8" s="112">
        <f t="shared" si="5"/>
        <v>0</v>
      </c>
      <c r="J8" s="112">
        <f t="shared" si="5"/>
        <v>0</v>
      </c>
      <c r="K8" s="112">
        <f t="shared" si="5"/>
        <v>257401</v>
      </c>
      <c r="L8" s="112">
        <f t="shared" si="5"/>
        <v>279160.5</v>
      </c>
      <c r="M8" s="112">
        <f t="shared" si="5"/>
        <v>49237.36</v>
      </c>
      <c r="N8" s="112">
        <f t="shared" si="5"/>
        <v>0</v>
      </c>
      <c r="O8" s="112">
        <f t="shared" si="5"/>
        <v>0</v>
      </c>
      <c r="P8" s="112">
        <f t="shared" si="5"/>
        <v>4606.94</v>
      </c>
      <c r="Q8" s="112">
        <f t="shared" si="5"/>
        <v>100561.19</v>
      </c>
      <c r="R8" s="112">
        <f t="shared" si="5"/>
        <v>0</v>
      </c>
      <c r="S8" s="112">
        <f t="shared" si="5"/>
        <v>0</v>
      </c>
      <c r="T8" s="112">
        <v>0</v>
      </c>
      <c r="U8" s="112">
        <f t="shared" ref="U8:AU8" si="6">U9</f>
        <v>0</v>
      </c>
      <c r="V8" s="112">
        <f t="shared" si="6"/>
        <v>0</v>
      </c>
      <c r="W8" s="112">
        <f t="shared" si="6"/>
        <v>0</v>
      </c>
      <c r="X8" s="112">
        <f t="shared" si="6"/>
        <v>0</v>
      </c>
      <c r="Y8" s="112">
        <f t="shared" si="6"/>
        <v>0</v>
      </c>
      <c r="Z8" s="112">
        <f t="shared" si="6"/>
        <v>0</v>
      </c>
      <c r="AA8" s="112">
        <f t="shared" si="6"/>
        <v>0</v>
      </c>
      <c r="AB8" s="112">
        <f t="shared" si="6"/>
        <v>0</v>
      </c>
      <c r="AC8" s="112">
        <f t="shared" si="6"/>
        <v>0</v>
      </c>
      <c r="AD8" s="112">
        <f t="shared" si="6"/>
        <v>0</v>
      </c>
      <c r="AE8" s="112">
        <f t="shared" si="6"/>
        <v>0</v>
      </c>
      <c r="AF8" s="112">
        <f t="shared" si="6"/>
        <v>0</v>
      </c>
      <c r="AG8" s="112">
        <f t="shared" si="6"/>
        <v>0</v>
      </c>
      <c r="AH8" s="112">
        <f t="shared" si="6"/>
        <v>0</v>
      </c>
      <c r="AI8" s="112">
        <f t="shared" si="6"/>
        <v>0</v>
      </c>
      <c r="AJ8" s="112">
        <f t="shared" si="6"/>
        <v>0</v>
      </c>
      <c r="AK8" s="112">
        <f t="shared" si="6"/>
        <v>0</v>
      </c>
      <c r="AL8" s="112">
        <f t="shared" si="6"/>
        <v>0</v>
      </c>
      <c r="AM8" s="112">
        <f t="shared" si="6"/>
        <v>0</v>
      </c>
      <c r="AN8" s="112">
        <f t="shared" si="6"/>
        <v>0</v>
      </c>
      <c r="AO8" s="112">
        <f t="shared" si="6"/>
        <v>0</v>
      </c>
      <c r="AP8" s="112">
        <f t="shared" si="6"/>
        <v>0</v>
      </c>
      <c r="AQ8" s="112">
        <f t="shared" si="6"/>
        <v>0</v>
      </c>
      <c r="AR8" s="112">
        <f t="shared" si="6"/>
        <v>0</v>
      </c>
      <c r="AS8" s="112">
        <f t="shared" si="6"/>
        <v>0</v>
      </c>
      <c r="AT8" s="112">
        <f t="shared" si="6"/>
        <v>0</v>
      </c>
      <c r="AU8" s="112">
        <f t="shared" si="6"/>
        <v>0</v>
      </c>
      <c r="AV8" s="112">
        <v>35775</v>
      </c>
      <c r="AW8" s="112">
        <f t="shared" ref="AW8:BH8" si="7">AW9</f>
        <v>0</v>
      </c>
      <c r="AX8" s="112">
        <f t="shared" si="7"/>
        <v>0</v>
      </c>
      <c r="AY8" s="112">
        <f t="shared" si="7"/>
        <v>0</v>
      </c>
      <c r="AZ8" s="112">
        <f t="shared" si="7"/>
        <v>0</v>
      </c>
      <c r="BA8" s="112">
        <f t="shared" si="7"/>
        <v>26685</v>
      </c>
      <c r="BB8" s="112">
        <f t="shared" si="7"/>
        <v>0</v>
      </c>
      <c r="BC8" s="112">
        <f t="shared" si="7"/>
        <v>0</v>
      </c>
      <c r="BD8" s="112">
        <f t="shared" si="7"/>
        <v>0</v>
      </c>
      <c r="BE8" s="112">
        <f t="shared" si="7"/>
        <v>0</v>
      </c>
      <c r="BF8" s="112">
        <f t="shared" si="7"/>
        <v>0</v>
      </c>
      <c r="BG8" s="112">
        <f t="shared" si="7"/>
        <v>0</v>
      </c>
      <c r="BH8" s="112">
        <f t="shared" si="7"/>
        <v>9090</v>
      </c>
      <c r="BI8" s="112">
        <v>0</v>
      </c>
      <c r="BJ8" s="112">
        <f>BJ9</f>
        <v>0</v>
      </c>
      <c r="BK8" s="112">
        <f>BK9</f>
        <v>0</v>
      </c>
      <c r="BL8" s="112">
        <f>BL9</f>
        <v>0</v>
      </c>
      <c r="BM8" s="112">
        <f>BM9</f>
        <v>0</v>
      </c>
      <c r="BN8" s="112">
        <v>0</v>
      </c>
      <c r="BO8" s="112">
        <f t="shared" ref="BO8:BZ8" si="8">BO9</f>
        <v>0</v>
      </c>
      <c r="BP8" s="112">
        <f t="shared" si="8"/>
        <v>0</v>
      </c>
      <c r="BQ8" s="112">
        <f t="shared" si="8"/>
        <v>0</v>
      </c>
      <c r="BR8" s="112">
        <f t="shared" si="8"/>
        <v>0</v>
      </c>
      <c r="BS8" s="112">
        <f t="shared" si="8"/>
        <v>0</v>
      </c>
      <c r="BT8" s="112">
        <f t="shared" si="8"/>
        <v>0</v>
      </c>
      <c r="BU8" s="112">
        <f t="shared" si="8"/>
        <v>0</v>
      </c>
      <c r="BV8" s="112">
        <f t="shared" si="8"/>
        <v>0</v>
      </c>
      <c r="BW8" s="112">
        <f t="shared" si="8"/>
        <v>0</v>
      </c>
      <c r="BX8" s="112">
        <f t="shared" si="8"/>
        <v>0</v>
      </c>
      <c r="BY8" s="112">
        <f t="shared" si="8"/>
        <v>0</v>
      </c>
      <c r="BZ8" s="112">
        <f t="shared" si="8"/>
        <v>0</v>
      </c>
      <c r="CA8" s="112">
        <v>0</v>
      </c>
      <c r="CB8" s="112">
        <f t="shared" ref="CB8:CQ8" si="9">CB9</f>
        <v>0</v>
      </c>
      <c r="CC8" s="112">
        <f t="shared" si="9"/>
        <v>0</v>
      </c>
      <c r="CD8" s="112">
        <f t="shared" si="9"/>
        <v>0</v>
      </c>
      <c r="CE8" s="112">
        <f t="shared" si="9"/>
        <v>0</v>
      </c>
      <c r="CF8" s="112">
        <f t="shared" si="9"/>
        <v>0</v>
      </c>
      <c r="CG8" s="112">
        <f t="shared" si="9"/>
        <v>0</v>
      </c>
      <c r="CH8" s="112">
        <f t="shared" si="9"/>
        <v>0</v>
      </c>
      <c r="CI8" s="112">
        <f t="shared" si="9"/>
        <v>0</v>
      </c>
      <c r="CJ8" s="112">
        <f t="shared" si="9"/>
        <v>0</v>
      </c>
      <c r="CK8" s="112">
        <f t="shared" si="9"/>
        <v>0</v>
      </c>
      <c r="CL8" s="112">
        <f t="shared" si="9"/>
        <v>0</v>
      </c>
      <c r="CM8" s="112">
        <f t="shared" si="9"/>
        <v>0</v>
      </c>
      <c r="CN8" s="112">
        <f t="shared" si="9"/>
        <v>0</v>
      </c>
      <c r="CO8" s="112">
        <f t="shared" si="9"/>
        <v>0</v>
      </c>
      <c r="CP8" s="112">
        <f t="shared" si="9"/>
        <v>0</v>
      </c>
      <c r="CQ8" s="112">
        <f t="shared" si="9"/>
        <v>0</v>
      </c>
      <c r="CR8" s="112">
        <v>0</v>
      </c>
      <c r="CS8" s="112">
        <f>CS9</f>
        <v>0</v>
      </c>
      <c r="CT8" s="112">
        <f>CT9</f>
        <v>0</v>
      </c>
      <c r="CU8" s="112">
        <v>0</v>
      </c>
      <c r="CV8" s="112">
        <f>CV9</f>
        <v>0</v>
      </c>
      <c r="CW8" s="112">
        <f>CW9</f>
        <v>0</v>
      </c>
      <c r="CX8" s="112">
        <f>CX9</f>
        <v>0</v>
      </c>
      <c r="CY8" s="112">
        <f>CY9</f>
        <v>0</v>
      </c>
      <c r="CZ8" s="112">
        <f>CZ9</f>
        <v>0</v>
      </c>
      <c r="DA8" s="112">
        <v>0</v>
      </c>
      <c r="DB8" s="112">
        <f>DB9</f>
        <v>0</v>
      </c>
      <c r="DC8" s="112">
        <f>DC9</f>
        <v>0</v>
      </c>
      <c r="DD8" s="112">
        <f>DD9</f>
        <v>0</v>
      </c>
      <c r="DE8" s="112">
        <v>0</v>
      </c>
      <c r="DF8" s="112">
        <f>DF9</f>
        <v>0</v>
      </c>
      <c r="DG8" s="112">
        <f>DG9</f>
        <v>0</v>
      </c>
      <c r="DH8" s="112">
        <f>DH9</f>
        <v>0</v>
      </c>
      <c r="DI8" s="112">
        <f>DI9</f>
        <v>0</v>
      </c>
      <c r="DJ8" s="261">
        <f>DJ9</f>
        <v>0</v>
      </c>
    </row>
    <row r="9" ht="22.5" customHeight="1" spans="1:114">
      <c r="A9" s="136" t="s">
        <v>272</v>
      </c>
      <c r="B9" s="137"/>
      <c r="C9" s="137"/>
      <c r="D9" s="137" t="s">
        <v>461</v>
      </c>
      <c r="E9" s="112">
        <v>1600000</v>
      </c>
      <c r="F9" s="112">
        <v>1564225</v>
      </c>
      <c r="G9" s="112">
        <f t="shared" ref="G9:S9" si="10">G10</f>
        <v>841560.01</v>
      </c>
      <c r="H9" s="112">
        <f t="shared" si="10"/>
        <v>31698</v>
      </c>
      <c r="I9" s="112">
        <f t="shared" si="10"/>
        <v>0</v>
      </c>
      <c r="J9" s="112">
        <f t="shared" si="10"/>
        <v>0</v>
      </c>
      <c r="K9" s="112">
        <f t="shared" si="10"/>
        <v>257401</v>
      </c>
      <c r="L9" s="112">
        <f t="shared" si="10"/>
        <v>279160.5</v>
      </c>
      <c r="M9" s="112">
        <f t="shared" si="10"/>
        <v>49237.36</v>
      </c>
      <c r="N9" s="112">
        <f t="shared" si="10"/>
        <v>0</v>
      </c>
      <c r="O9" s="112">
        <f t="shared" si="10"/>
        <v>0</v>
      </c>
      <c r="P9" s="112">
        <f t="shared" si="10"/>
        <v>4606.94</v>
      </c>
      <c r="Q9" s="112">
        <f t="shared" si="10"/>
        <v>100561.19</v>
      </c>
      <c r="R9" s="112">
        <f t="shared" si="10"/>
        <v>0</v>
      </c>
      <c r="S9" s="112">
        <f t="shared" si="10"/>
        <v>0</v>
      </c>
      <c r="T9" s="112">
        <v>0</v>
      </c>
      <c r="U9" s="112">
        <f t="shared" ref="U9:AU9" si="11">U10</f>
        <v>0</v>
      </c>
      <c r="V9" s="112">
        <f t="shared" si="11"/>
        <v>0</v>
      </c>
      <c r="W9" s="112">
        <f t="shared" si="11"/>
        <v>0</v>
      </c>
      <c r="X9" s="112">
        <f t="shared" si="11"/>
        <v>0</v>
      </c>
      <c r="Y9" s="112">
        <f t="shared" si="11"/>
        <v>0</v>
      </c>
      <c r="Z9" s="112">
        <f t="shared" si="11"/>
        <v>0</v>
      </c>
      <c r="AA9" s="112">
        <f t="shared" si="11"/>
        <v>0</v>
      </c>
      <c r="AB9" s="112">
        <f t="shared" si="11"/>
        <v>0</v>
      </c>
      <c r="AC9" s="112">
        <f t="shared" si="11"/>
        <v>0</v>
      </c>
      <c r="AD9" s="112">
        <f t="shared" si="11"/>
        <v>0</v>
      </c>
      <c r="AE9" s="112">
        <f t="shared" si="11"/>
        <v>0</v>
      </c>
      <c r="AF9" s="112">
        <f t="shared" si="11"/>
        <v>0</v>
      </c>
      <c r="AG9" s="112">
        <f t="shared" si="11"/>
        <v>0</v>
      </c>
      <c r="AH9" s="112">
        <f t="shared" si="11"/>
        <v>0</v>
      </c>
      <c r="AI9" s="112">
        <f t="shared" si="11"/>
        <v>0</v>
      </c>
      <c r="AJ9" s="112">
        <f t="shared" si="11"/>
        <v>0</v>
      </c>
      <c r="AK9" s="112">
        <f t="shared" si="11"/>
        <v>0</v>
      </c>
      <c r="AL9" s="112">
        <f t="shared" si="11"/>
        <v>0</v>
      </c>
      <c r="AM9" s="112">
        <f t="shared" si="11"/>
        <v>0</v>
      </c>
      <c r="AN9" s="112">
        <f t="shared" si="11"/>
        <v>0</v>
      </c>
      <c r="AO9" s="112">
        <f t="shared" si="11"/>
        <v>0</v>
      </c>
      <c r="AP9" s="112">
        <f t="shared" si="11"/>
        <v>0</v>
      </c>
      <c r="AQ9" s="112">
        <f t="shared" si="11"/>
        <v>0</v>
      </c>
      <c r="AR9" s="112">
        <f t="shared" si="11"/>
        <v>0</v>
      </c>
      <c r="AS9" s="112">
        <f t="shared" si="11"/>
        <v>0</v>
      </c>
      <c r="AT9" s="112">
        <f t="shared" si="11"/>
        <v>0</v>
      </c>
      <c r="AU9" s="112">
        <f t="shared" si="11"/>
        <v>0</v>
      </c>
      <c r="AV9" s="112">
        <v>35775</v>
      </c>
      <c r="AW9" s="112">
        <f t="shared" ref="AW9:BH9" si="12">AW10</f>
        <v>0</v>
      </c>
      <c r="AX9" s="112">
        <f t="shared" si="12"/>
        <v>0</v>
      </c>
      <c r="AY9" s="112">
        <f t="shared" si="12"/>
        <v>0</v>
      </c>
      <c r="AZ9" s="112">
        <f t="shared" si="12"/>
        <v>0</v>
      </c>
      <c r="BA9" s="112">
        <f t="shared" si="12"/>
        <v>26685</v>
      </c>
      <c r="BB9" s="112">
        <f t="shared" si="12"/>
        <v>0</v>
      </c>
      <c r="BC9" s="112">
        <f t="shared" si="12"/>
        <v>0</v>
      </c>
      <c r="BD9" s="112">
        <f t="shared" si="12"/>
        <v>0</v>
      </c>
      <c r="BE9" s="112">
        <f t="shared" si="12"/>
        <v>0</v>
      </c>
      <c r="BF9" s="112">
        <f t="shared" si="12"/>
        <v>0</v>
      </c>
      <c r="BG9" s="112">
        <f t="shared" si="12"/>
        <v>0</v>
      </c>
      <c r="BH9" s="112">
        <f t="shared" si="12"/>
        <v>9090</v>
      </c>
      <c r="BI9" s="112">
        <v>0</v>
      </c>
      <c r="BJ9" s="112">
        <f>BJ10</f>
        <v>0</v>
      </c>
      <c r="BK9" s="112">
        <f>BK10</f>
        <v>0</v>
      </c>
      <c r="BL9" s="112">
        <f>BL10</f>
        <v>0</v>
      </c>
      <c r="BM9" s="112">
        <f>BM10</f>
        <v>0</v>
      </c>
      <c r="BN9" s="112">
        <v>0</v>
      </c>
      <c r="BO9" s="112">
        <f t="shared" ref="BO9:BZ9" si="13">BO10</f>
        <v>0</v>
      </c>
      <c r="BP9" s="112">
        <f t="shared" si="13"/>
        <v>0</v>
      </c>
      <c r="BQ9" s="112">
        <f t="shared" si="13"/>
        <v>0</v>
      </c>
      <c r="BR9" s="112">
        <f t="shared" si="13"/>
        <v>0</v>
      </c>
      <c r="BS9" s="112">
        <f t="shared" si="13"/>
        <v>0</v>
      </c>
      <c r="BT9" s="112">
        <f t="shared" si="13"/>
        <v>0</v>
      </c>
      <c r="BU9" s="112">
        <f t="shared" si="13"/>
        <v>0</v>
      </c>
      <c r="BV9" s="112">
        <f t="shared" si="13"/>
        <v>0</v>
      </c>
      <c r="BW9" s="112">
        <f t="shared" si="13"/>
        <v>0</v>
      </c>
      <c r="BX9" s="112">
        <f t="shared" si="13"/>
        <v>0</v>
      </c>
      <c r="BY9" s="112">
        <f t="shared" si="13"/>
        <v>0</v>
      </c>
      <c r="BZ9" s="112">
        <f t="shared" si="13"/>
        <v>0</v>
      </c>
      <c r="CA9" s="112">
        <v>0</v>
      </c>
      <c r="CB9" s="112">
        <f t="shared" ref="CB9:CQ9" si="14">CB10</f>
        <v>0</v>
      </c>
      <c r="CC9" s="112">
        <f t="shared" si="14"/>
        <v>0</v>
      </c>
      <c r="CD9" s="112">
        <f t="shared" si="14"/>
        <v>0</v>
      </c>
      <c r="CE9" s="112">
        <f t="shared" si="14"/>
        <v>0</v>
      </c>
      <c r="CF9" s="112">
        <f t="shared" si="14"/>
        <v>0</v>
      </c>
      <c r="CG9" s="112">
        <f t="shared" si="14"/>
        <v>0</v>
      </c>
      <c r="CH9" s="112">
        <f t="shared" si="14"/>
        <v>0</v>
      </c>
      <c r="CI9" s="112">
        <f t="shared" si="14"/>
        <v>0</v>
      </c>
      <c r="CJ9" s="112">
        <f t="shared" si="14"/>
        <v>0</v>
      </c>
      <c r="CK9" s="112">
        <f t="shared" si="14"/>
        <v>0</v>
      </c>
      <c r="CL9" s="112">
        <f t="shared" si="14"/>
        <v>0</v>
      </c>
      <c r="CM9" s="112">
        <f t="shared" si="14"/>
        <v>0</v>
      </c>
      <c r="CN9" s="112">
        <f t="shared" si="14"/>
        <v>0</v>
      </c>
      <c r="CO9" s="112">
        <f t="shared" si="14"/>
        <v>0</v>
      </c>
      <c r="CP9" s="112">
        <f t="shared" si="14"/>
        <v>0</v>
      </c>
      <c r="CQ9" s="112">
        <f t="shared" si="14"/>
        <v>0</v>
      </c>
      <c r="CR9" s="112">
        <v>0</v>
      </c>
      <c r="CS9" s="112">
        <f>CS10</f>
        <v>0</v>
      </c>
      <c r="CT9" s="112">
        <f>CT10</f>
        <v>0</v>
      </c>
      <c r="CU9" s="112">
        <v>0</v>
      </c>
      <c r="CV9" s="112">
        <f>CV10</f>
        <v>0</v>
      </c>
      <c r="CW9" s="112">
        <f>CW10</f>
        <v>0</v>
      </c>
      <c r="CX9" s="112">
        <f>CX10</f>
        <v>0</v>
      </c>
      <c r="CY9" s="112">
        <f>CY10</f>
        <v>0</v>
      </c>
      <c r="CZ9" s="112">
        <f>CZ10</f>
        <v>0</v>
      </c>
      <c r="DA9" s="112">
        <v>0</v>
      </c>
      <c r="DB9" s="112">
        <f>DB10</f>
        <v>0</v>
      </c>
      <c r="DC9" s="112">
        <f>DC10</f>
        <v>0</v>
      </c>
      <c r="DD9" s="112">
        <f>DD10</f>
        <v>0</v>
      </c>
      <c r="DE9" s="112">
        <v>0</v>
      </c>
      <c r="DF9" s="112">
        <f>DF10</f>
        <v>0</v>
      </c>
      <c r="DG9" s="112">
        <f>DG10</f>
        <v>0</v>
      </c>
      <c r="DH9" s="112">
        <f>DH10</f>
        <v>0</v>
      </c>
      <c r="DI9" s="112">
        <f>DI10</f>
        <v>0</v>
      </c>
      <c r="DJ9" s="261">
        <f>DJ10</f>
        <v>0</v>
      </c>
    </row>
    <row r="10" ht="22.5" customHeight="1" spans="1:114">
      <c r="A10" s="130" t="s">
        <v>274</v>
      </c>
      <c r="B10" s="131"/>
      <c r="C10" s="131"/>
      <c r="D10" s="131" t="s">
        <v>462</v>
      </c>
      <c r="E10" s="112">
        <v>1600000</v>
      </c>
      <c r="F10" s="112">
        <v>1564225</v>
      </c>
      <c r="G10" s="112">
        <v>841560.01</v>
      </c>
      <c r="H10" s="112">
        <v>31698</v>
      </c>
      <c r="I10" s="112">
        <v>0</v>
      </c>
      <c r="J10" s="112">
        <v>0</v>
      </c>
      <c r="K10" s="112">
        <v>257401</v>
      </c>
      <c r="L10" s="112">
        <v>279160.5</v>
      </c>
      <c r="M10" s="112">
        <v>49237.36</v>
      </c>
      <c r="N10" s="112">
        <v>0</v>
      </c>
      <c r="O10" s="112">
        <v>0</v>
      </c>
      <c r="P10" s="112">
        <v>4606.94</v>
      </c>
      <c r="Q10" s="112">
        <v>100561.19</v>
      </c>
      <c r="R10" s="112">
        <v>0</v>
      </c>
      <c r="S10" s="112">
        <v>0</v>
      </c>
      <c r="T10" s="112">
        <v>0</v>
      </c>
      <c r="U10" s="112">
        <v>0</v>
      </c>
      <c r="V10" s="112">
        <v>0</v>
      </c>
      <c r="W10" s="112">
        <v>0</v>
      </c>
      <c r="X10" s="112">
        <v>0</v>
      </c>
      <c r="Y10" s="112">
        <v>0</v>
      </c>
      <c r="Z10" s="112">
        <v>0</v>
      </c>
      <c r="AA10" s="112">
        <v>0</v>
      </c>
      <c r="AB10" s="112">
        <v>0</v>
      </c>
      <c r="AC10" s="112">
        <v>0</v>
      </c>
      <c r="AD10" s="112">
        <v>0</v>
      </c>
      <c r="AE10" s="112">
        <v>0</v>
      </c>
      <c r="AF10" s="112">
        <v>0</v>
      </c>
      <c r="AG10" s="112">
        <v>0</v>
      </c>
      <c r="AH10" s="112">
        <v>0</v>
      </c>
      <c r="AI10" s="112">
        <v>0</v>
      </c>
      <c r="AJ10" s="112">
        <v>0</v>
      </c>
      <c r="AK10" s="112">
        <v>0</v>
      </c>
      <c r="AL10" s="112">
        <v>0</v>
      </c>
      <c r="AM10" s="112">
        <v>0</v>
      </c>
      <c r="AN10" s="112">
        <v>0</v>
      </c>
      <c r="AO10" s="112">
        <v>0</v>
      </c>
      <c r="AP10" s="112">
        <v>0</v>
      </c>
      <c r="AQ10" s="112">
        <v>0</v>
      </c>
      <c r="AR10" s="112">
        <v>0</v>
      </c>
      <c r="AS10" s="112">
        <v>0</v>
      </c>
      <c r="AT10" s="112">
        <v>0</v>
      </c>
      <c r="AU10" s="112">
        <v>0</v>
      </c>
      <c r="AV10" s="112">
        <v>35775</v>
      </c>
      <c r="AW10" s="112">
        <v>0</v>
      </c>
      <c r="AX10" s="112">
        <v>0</v>
      </c>
      <c r="AY10" s="112">
        <v>0</v>
      </c>
      <c r="AZ10" s="112">
        <v>0</v>
      </c>
      <c r="BA10" s="112">
        <v>26685</v>
      </c>
      <c r="BB10" s="112">
        <v>0</v>
      </c>
      <c r="BC10" s="112">
        <v>0</v>
      </c>
      <c r="BD10" s="112">
        <v>0</v>
      </c>
      <c r="BE10" s="112">
        <v>0</v>
      </c>
      <c r="BF10" s="112">
        <v>0</v>
      </c>
      <c r="BG10" s="112">
        <v>0</v>
      </c>
      <c r="BH10" s="112">
        <v>9090</v>
      </c>
      <c r="BI10" s="112">
        <v>0</v>
      </c>
      <c r="BJ10" s="112">
        <v>0</v>
      </c>
      <c r="BK10" s="112">
        <v>0</v>
      </c>
      <c r="BL10" s="112">
        <v>0</v>
      </c>
      <c r="BM10" s="112">
        <v>0</v>
      </c>
      <c r="BN10" s="112">
        <v>0</v>
      </c>
      <c r="BO10" s="112">
        <v>0</v>
      </c>
      <c r="BP10" s="112">
        <v>0</v>
      </c>
      <c r="BQ10" s="112">
        <v>0</v>
      </c>
      <c r="BR10" s="112">
        <v>0</v>
      </c>
      <c r="BS10" s="112">
        <v>0</v>
      </c>
      <c r="BT10" s="112">
        <v>0</v>
      </c>
      <c r="BU10" s="112">
        <v>0</v>
      </c>
      <c r="BV10" s="112">
        <v>0</v>
      </c>
      <c r="BW10" s="112">
        <v>0</v>
      </c>
      <c r="BX10" s="112">
        <v>0</v>
      </c>
      <c r="BY10" s="112">
        <v>0</v>
      </c>
      <c r="BZ10" s="112">
        <v>0</v>
      </c>
      <c r="CA10" s="112">
        <v>0</v>
      </c>
      <c r="CB10" s="112">
        <v>0</v>
      </c>
      <c r="CC10" s="112">
        <v>0</v>
      </c>
      <c r="CD10" s="112">
        <v>0</v>
      </c>
      <c r="CE10" s="112">
        <v>0</v>
      </c>
      <c r="CF10" s="112">
        <v>0</v>
      </c>
      <c r="CG10" s="112">
        <v>0</v>
      </c>
      <c r="CH10" s="112">
        <v>0</v>
      </c>
      <c r="CI10" s="112">
        <v>0</v>
      </c>
      <c r="CJ10" s="112">
        <v>0</v>
      </c>
      <c r="CK10" s="112">
        <v>0</v>
      </c>
      <c r="CL10" s="112">
        <v>0</v>
      </c>
      <c r="CM10" s="112">
        <v>0</v>
      </c>
      <c r="CN10" s="112">
        <v>0</v>
      </c>
      <c r="CO10" s="112">
        <v>0</v>
      </c>
      <c r="CP10" s="112">
        <v>0</v>
      </c>
      <c r="CQ10" s="112">
        <v>0</v>
      </c>
      <c r="CR10" s="112">
        <v>0</v>
      </c>
      <c r="CS10" s="112">
        <v>0</v>
      </c>
      <c r="CT10" s="112">
        <v>0</v>
      </c>
      <c r="CU10" s="112">
        <v>0</v>
      </c>
      <c r="CV10" s="112">
        <v>0</v>
      </c>
      <c r="CW10" s="112">
        <v>0</v>
      </c>
      <c r="CX10" s="112">
        <v>0</v>
      </c>
      <c r="CY10" s="112">
        <v>0</v>
      </c>
      <c r="CZ10" s="112">
        <v>0</v>
      </c>
      <c r="DA10" s="112">
        <v>0</v>
      </c>
      <c r="DB10" s="112">
        <v>0</v>
      </c>
      <c r="DC10" s="112">
        <v>0</v>
      </c>
      <c r="DD10" s="112">
        <v>0</v>
      </c>
      <c r="DE10" s="112">
        <v>0</v>
      </c>
      <c r="DF10" s="112">
        <v>0</v>
      </c>
      <c r="DG10" s="112">
        <v>0</v>
      </c>
      <c r="DH10" s="112">
        <v>0</v>
      </c>
      <c r="DI10" s="112">
        <v>0</v>
      </c>
      <c r="DJ10" s="261">
        <v>0</v>
      </c>
    </row>
    <row r="11" ht="22.5" customHeight="1" spans="1:114">
      <c r="A11" s="136" t="s">
        <v>276</v>
      </c>
      <c r="B11" s="137"/>
      <c r="C11" s="137"/>
      <c r="D11" s="137" t="s">
        <v>277</v>
      </c>
      <c r="E11" s="112">
        <v>305971.25</v>
      </c>
      <c r="F11" s="112">
        <v>305971.25</v>
      </c>
      <c r="G11" s="112">
        <f t="shared" ref="G11:S11" si="15">G12+G15</f>
        <v>0</v>
      </c>
      <c r="H11" s="112">
        <f t="shared" si="15"/>
        <v>0</v>
      </c>
      <c r="I11" s="112">
        <f t="shared" si="15"/>
        <v>0</v>
      </c>
      <c r="J11" s="112">
        <f t="shared" si="15"/>
        <v>0</v>
      </c>
      <c r="K11" s="112">
        <f t="shared" si="15"/>
        <v>0</v>
      </c>
      <c r="L11" s="112">
        <f t="shared" si="15"/>
        <v>201267.52</v>
      </c>
      <c r="M11" s="112">
        <f t="shared" si="15"/>
        <v>100634</v>
      </c>
      <c r="N11" s="112">
        <f t="shared" si="15"/>
        <v>0</v>
      </c>
      <c r="O11" s="112">
        <f t="shared" si="15"/>
        <v>0</v>
      </c>
      <c r="P11" s="112">
        <f t="shared" si="15"/>
        <v>4069.73</v>
      </c>
      <c r="Q11" s="112">
        <f t="shared" si="15"/>
        <v>0</v>
      </c>
      <c r="R11" s="112">
        <f t="shared" si="15"/>
        <v>0</v>
      </c>
      <c r="S11" s="112">
        <f t="shared" si="15"/>
        <v>0</v>
      </c>
      <c r="T11" s="112">
        <v>0</v>
      </c>
      <c r="U11" s="112">
        <f t="shared" ref="U11:AU11" si="16">U12+U15</f>
        <v>0</v>
      </c>
      <c r="V11" s="112">
        <f t="shared" si="16"/>
        <v>0</v>
      </c>
      <c r="W11" s="112">
        <f t="shared" si="16"/>
        <v>0</v>
      </c>
      <c r="X11" s="112">
        <f t="shared" si="16"/>
        <v>0</v>
      </c>
      <c r="Y11" s="112">
        <f t="shared" si="16"/>
        <v>0</v>
      </c>
      <c r="Z11" s="112">
        <f t="shared" si="16"/>
        <v>0</v>
      </c>
      <c r="AA11" s="112">
        <f t="shared" si="16"/>
        <v>0</v>
      </c>
      <c r="AB11" s="112">
        <f t="shared" si="16"/>
        <v>0</v>
      </c>
      <c r="AC11" s="112">
        <f t="shared" si="16"/>
        <v>0</v>
      </c>
      <c r="AD11" s="112">
        <f t="shared" si="16"/>
        <v>0</v>
      </c>
      <c r="AE11" s="112">
        <f t="shared" si="16"/>
        <v>0</v>
      </c>
      <c r="AF11" s="112">
        <f t="shared" si="16"/>
        <v>0</v>
      </c>
      <c r="AG11" s="112">
        <f t="shared" si="16"/>
        <v>0</v>
      </c>
      <c r="AH11" s="112">
        <f t="shared" si="16"/>
        <v>0</v>
      </c>
      <c r="AI11" s="112">
        <f t="shared" si="16"/>
        <v>0</v>
      </c>
      <c r="AJ11" s="112">
        <f t="shared" si="16"/>
        <v>0</v>
      </c>
      <c r="AK11" s="112">
        <f t="shared" si="16"/>
        <v>0</v>
      </c>
      <c r="AL11" s="112">
        <f t="shared" si="16"/>
        <v>0</v>
      </c>
      <c r="AM11" s="112">
        <f t="shared" si="16"/>
        <v>0</v>
      </c>
      <c r="AN11" s="112">
        <f t="shared" si="16"/>
        <v>0</v>
      </c>
      <c r="AO11" s="112">
        <f t="shared" si="16"/>
        <v>0</v>
      </c>
      <c r="AP11" s="112">
        <f t="shared" si="16"/>
        <v>0</v>
      </c>
      <c r="AQ11" s="112">
        <f t="shared" si="16"/>
        <v>0</v>
      </c>
      <c r="AR11" s="112">
        <f t="shared" si="16"/>
        <v>0</v>
      </c>
      <c r="AS11" s="112">
        <f t="shared" si="16"/>
        <v>0</v>
      </c>
      <c r="AT11" s="112">
        <f t="shared" si="16"/>
        <v>0</v>
      </c>
      <c r="AU11" s="112">
        <f t="shared" si="16"/>
        <v>0</v>
      </c>
      <c r="AV11" s="112">
        <v>0</v>
      </c>
      <c r="AW11" s="112">
        <f t="shared" ref="AW11:BH11" si="17">AW12+AW15</f>
        <v>0</v>
      </c>
      <c r="AX11" s="112">
        <f t="shared" si="17"/>
        <v>0</v>
      </c>
      <c r="AY11" s="112">
        <f t="shared" si="17"/>
        <v>0</v>
      </c>
      <c r="AZ11" s="112">
        <f t="shared" si="17"/>
        <v>0</v>
      </c>
      <c r="BA11" s="112">
        <f t="shared" si="17"/>
        <v>0</v>
      </c>
      <c r="BB11" s="112">
        <f t="shared" si="17"/>
        <v>0</v>
      </c>
      <c r="BC11" s="112">
        <f t="shared" si="17"/>
        <v>0</v>
      </c>
      <c r="BD11" s="112">
        <f t="shared" si="17"/>
        <v>0</v>
      </c>
      <c r="BE11" s="112">
        <f t="shared" si="17"/>
        <v>0</v>
      </c>
      <c r="BF11" s="112">
        <f t="shared" si="17"/>
        <v>0</v>
      </c>
      <c r="BG11" s="112">
        <f t="shared" si="17"/>
        <v>0</v>
      </c>
      <c r="BH11" s="112">
        <f t="shared" si="17"/>
        <v>0</v>
      </c>
      <c r="BI11" s="112">
        <v>0</v>
      </c>
      <c r="BJ11" s="112">
        <f>BJ12+BJ15</f>
        <v>0</v>
      </c>
      <c r="BK11" s="112">
        <f>BK12+BK15</f>
        <v>0</v>
      </c>
      <c r="BL11" s="112">
        <f>BL12+BL15</f>
        <v>0</v>
      </c>
      <c r="BM11" s="112">
        <f>BM12+BM15</f>
        <v>0</v>
      </c>
      <c r="BN11" s="112">
        <v>0</v>
      </c>
      <c r="BO11" s="112">
        <f t="shared" ref="BO11:BZ11" si="18">BO12+BO15</f>
        <v>0</v>
      </c>
      <c r="BP11" s="112">
        <f t="shared" si="18"/>
        <v>0</v>
      </c>
      <c r="BQ11" s="112">
        <f t="shared" si="18"/>
        <v>0</v>
      </c>
      <c r="BR11" s="112">
        <f t="shared" si="18"/>
        <v>0</v>
      </c>
      <c r="BS11" s="112">
        <f t="shared" si="18"/>
        <v>0</v>
      </c>
      <c r="BT11" s="112">
        <f t="shared" si="18"/>
        <v>0</v>
      </c>
      <c r="BU11" s="112">
        <f t="shared" si="18"/>
        <v>0</v>
      </c>
      <c r="BV11" s="112">
        <f t="shared" si="18"/>
        <v>0</v>
      </c>
      <c r="BW11" s="112">
        <f t="shared" si="18"/>
        <v>0</v>
      </c>
      <c r="BX11" s="112">
        <f t="shared" si="18"/>
        <v>0</v>
      </c>
      <c r="BY11" s="112">
        <f t="shared" si="18"/>
        <v>0</v>
      </c>
      <c r="BZ11" s="112">
        <f t="shared" si="18"/>
        <v>0</v>
      </c>
      <c r="CA11" s="112">
        <v>0</v>
      </c>
      <c r="CB11" s="112">
        <f t="shared" ref="CB11:CQ11" si="19">CB12+CB15</f>
        <v>0</v>
      </c>
      <c r="CC11" s="112">
        <f t="shared" si="19"/>
        <v>0</v>
      </c>
      <c r="CD11" s="112">
        <f t="shared" si="19"/>
        <v>0</v>
      </c>
      <c r="CE11" s="112">
        <f t="shared" si="19"/>
        <v>0</v>
      </c>
      <c r="CF11" s="112">
        <f t="shared" si="19"/>
        <v>0</v>
      </c>
      <c r="CG11" s="112">
        <f t="shared" si="19"/>
        <v>0</v>
      </c>
      <c r="CH11" s="112">
        <f t="shared" si="19"/>
        <v>0</v>
      </c>
      <c r="CI11" s="112">
        <f t="shared" si="19"/>
        <v>0</v>
      </c>
      <c r="CJ11" s="112">
        <f t="shared" si="19"/>
        <v>0</v>
      </c>
      <c r="CK11" s="112">
        <f t="shared" si="19"/>
        <v>0</v>
      </c>
      <c r="CL11" s="112">
        <f t="shared" si="19"/>
        <v>0</v>
      </c>
      <c r="CM11" s="112">
        <f t="shared" si="19"/>
        <v>0</v>
      </c>
      <c r="CN11" s="112">
        <f t="shared" si="19"/>
        <v>0</v>
      </c>
      <c r="CO11" s="112">
        <f t="shared" si="19"/>
        <v>0</v>
      </c>
      <c r="CP11" s="112">
        <f t="shared" si="19"/>
        <v>0</v>
      </c>
      <c r="CQ11" s="112">
        <f t="shared" si="19"/>
        <v>0</v>
      </c>
      <c r="CR11" s="112">
        <v>0</v>
      </c>
      <c r="CS11" s="112">
        <f>CS12+CS15</f>
        <v>0</v>
      </c>
      <c r="CT11" s="112">
        <f>CT12+CT15</f>
        <v>0</v>
      </c>
      <c r="CU11" s="112">
        <v>0</v>
      </c>
      <c r="CV11" s="112">
        <f>CV12+CV15</f>
        <v>0</v>
      </c>
      <c r="CW11" s="112">
        <f>CW12+CW15</f>
        <v>0</v>
      </c>
      <c r="CX11" s="112">
        <f>CX12+CX15</f>
        <v>0</v>
      </c>
      <c r="CY11" s="112">
        <f>CY12+CY15</f>
        <v>0</v>
      </c>
      <c r="CZ11" s="112">
        <f>CZ12+CZ15</f>
        <v>0</v>
      </c>
      <c r="DA11" s="112">
        <v>0</v>
      </c>
      <c r="DB11" s="112">
        <f>DB12+DB15</f>
        <v>0</v>
      </c>
      <c r="DC11" s="112">
        <f>DC12+DC15</f>
        <v>0</v>
      </c>
      <c r="DD11" s="112">
        <f>DD12+DD15</f>
        <v>0</v>
      </c>
      <c r="DE11" s="112">
        <v>0</v>
      </c>
      <c r="DF11" s="112">
        <f>DF12+DF15</f>
        <v>0</v>
      </c>
      <c r="DG11" s="112">
        <f>DG12+DG15</f>
        <v>0</v>
      </c>
      <c r="DH11" s="112">
        <f>DH12+DH15</f>
        <v>0</v>
      </c>
      <c r="DI11" s="112">
        <f>DI12+DI15</f>
        <v>0</v>
      </c>
      <c r="DJ11" s="261">
        <f>DJ12+DJ15</f>
        <v>0</v>
      </c>
    </row>
    <row r="12" ht="22.5" customHeight="1" spans="1:114">
      <c r="A12" s="136" t="s">
        <v>278</v>
      </c>
      <c r="B12" s="137"/>
      <c r="C12" s="137"/>
      <c r="D12" s="137" t="s">
        <v>463</v>
      </c>
      <c r="E12" s="112">
        <v>301901.52</v>
      </c>
      <c r="F12" s="112">
        <v>301901.52</v>
      </c>
      <c r="G12" s="112">
        <f t="shared" ref="G12:S12" si="20">G13+G14</f>
        <v>0</v>
      </c>
      <c r="H12" s="112">
        <f t="shared" si="20"/>
        <v>0</v>
      </c>
      <c r="I12" s="112">
        <f t="shared" si="20"/>
        <v>0</v>
      </c>
      <c r="J12" s="112">
        <f t="shared" si="20"/>
        <v>0</v>
      </c>
      <c r="K12" s="112">
        <f t="shared" si="20"/>
        <v>0</v>
      </c>
      <c r="L12" s="112">
        <f t="shared" si="20"/>
        <v>201267.52</v>
      </c>
      <c r="M12" s="112">
        <f t="shared" si="20"/>
        <v>100634</v>
      </c>
      <c r="N12" s="112">
        <f t="shared" si="20"/>
        <v>0</v>
      </c>
      <c r="O12" s="112">
        <f t="shared" si="20"/>
        <v>0</v>
      </c>
      <c r="P12" s="112">
        <f t="shared" si="20"/>
        <v>0</v>
      </c>
      <c r="Q12" s="112">
        <f t="shared" si="20"/>
        <v>0</v>
      </c>
      <c r="R12" s="112">
        <f t="shared" si="20"/>
        <v>0</v>
      </c>
      <c r="S12" s="112">
        <f t="shared" si="20"/>
        <v>0</v>
      </c>
      <c r="T12" s="112">
        <v>0</v>
      </c>
      <c r="U12" s="112">
        <f t="shared" ref="U12:AU12" si="21">U13+U14</f>
        <v>0</v>
      </c>
      <c r="V12" s="112">
        <f t="shared" si="21"/>
        <v>0</v>
      </c>
      <c r="W12" s="112">
        <f t="shared" si="21"/>
        <v>0</v>
      </c>
      <c r="X12" s="112">
        <f t="shared" si="21"/>
        <v>0</v>
      </c>
      <c r="Y12" s="112">
        <f t="shared" si="21"/>
        <v>0</v>
      </c>
      <c r="Z12" s="112">
        <f t="shared" si="21"/>
        <v>0</v>
      </c>
      <c r="AA12" s="112">
        <f t="shared" si="21"/>
        <v>0</v>
      </c>
      <c r="AB12" s="112">
        <f t="shared" si="21"/>
        <v>0</v>
      </c>
      <c r="AC12" s="112">
        <f t="shared" si="21"/>
        <v>0</v>
      </c>
      <c r="AD12" s="112">
        <f t="shared" si="21"/>
        <v>0</v>
      </c>
      <c r="AE12" s="112">
        <f t="shared" si="21"/>
        <v>0</v>
      </c>
      <c r="AF12" s="112">
        <f t="shared" si="21"/>
        <v>0</v>
      </c>
      <c r="AG12" s="112">
        <f t="shared" si="21"/>
        <v>0</v>
      </c>
      <c r="AH12" s="112">
        <f t="shared" si="21"/>
        <v>0</v>
      </c>
      <c r="AI12" s="112">
        <f t="shared" si="21"/>
        <v>0</v>
      </c>
      <c r="AJ12" s="112">
        <f t="shared" si="21"/>
        <v>0</v>
      </c>
      <c r="AK12" s="112">
        <f t="shared" si="21"/>
        <v>0</v>
      </c>
      <c r="AL12" s="112">
        <f t="shared" si="21"/>
        <v>0</v>
      </c>
      <c r="AM12" s="112">
        <f t="shared" si="21"/>
        <v>0</v>
      </c>
      <c r="AN12" s="112">
        <f t="shared" si="21"/>
        <v>0</v>
      </c>
      <c r="AO12" s="112">
        <f t="shared" si="21"/>
        <v>0</v>
      </c>
      <c r="AP12" s="112">
        <f t="shared" si="21"/>
        <v>0</v>
      </c>
      <c r="AQ12" s="112">
        <f t="shared" si="21"/>
        <v>0</v>
      </c>
      <c r="AR12" s="112">
        <f t="shared" si="21"/>
        <v>0</v>
      </c>
      <c r="AS12" s="112">
        <f t="shared" si="21"/>
        <v>0</v>
      </c>
      <c r="AT12" s="112">
        <f t="shared" si="21"/>
        <v>0</v>
      </c>
      <c r="AU12" s="112">
        <f t="shared" si="21"/>
        <v>0</v>
      </c>
      <c r="AV12" s="112">
        <v>0</v>
      </c>
      <c r="AW12" s="112">
        <f t="shared" ref="AW12:BH12" si="22">AW13+AW14</f>
        <v>0</v>
      </c>
      <c r="AX12" s="112">
        <f t="shared" si="22"/>
        <v>0</v>
      </c>
      <c r="AY12" s="112">
        <f t="shared" si="22"/>
        <v>0</v>
      </c>
      <c r="AZ12" s="112">
        <f t="shared" si="22"/>
        <v>0</v>
      </c>
      <c r="BA12" s="112">
        <f t="shared" si="22"/>
        <v>0</v>
      </c>
      <c r="BB12" s="112">
        <f t="shared" si="22"/>
        <v>0</v>
      </c>
      <c r="BC12" s="112">
        <f t="shared" si="22"/>
        <v>0</v>
      </c>
      <c r="BD12" s="112">
        <f t="shared" si="22"/>
        <v>0</v>
      </c>
      <c r="BE12" s="112">
        <f t="shared" si="22"/>
        <v>0</v>
      </c>
      <c r="BF12" s="112">
        <f t="shared" si="22"/>
        <v>0</v>
      </c>
      <c r="BG12" s="112">
        <f t="shared" si="22"/>
        <v>0</v>
      </c>
      <c r="BH12" s="112">
        <f t="shared" si="22"/>
        <v>0</v>
      </c>
      <c r="BI12" s="112">
        <v>0</v>
      </c>
      <c r="BJ12" s="112">
        <f>BJ13+BJ14</f>
        <v>0</v>
      </c>
      <c r="BK12" s="112">
        <f>BK13+BK14</f>
        <v>0</v>
      </c>
      <c r="BL12" s="112">
        <f>BL13+BL14</f>
        <v>0</v>
      </c>
      <c r="BM12" s="112">
        <f>BM13+BM14</f>
        <v>0</v>
      </c>
      <c r="BN12" s="112">
        <v>0</v>
      </c>
      <c r="BO12" s="112">
        <f t="shared" ref="BO12:BZ12" si="23">BO13+BO14</f>
        <v>0</v>
      </c>
      <c r="BP12" s="112">
        <f t="shared" si="23"/>
        <v>0</v>
      </c>
      <c r="BQ12" s="112">
        <f t="shared" si="23"/>
        <v>0</v>
      </c>
      <c r="BR12" s="112">
        <f t="shared" si="23"/>
        <v>0</v>
      </c>
      <c r="BS12" s="112">
        <f t="shared" si="23"/>
        <v>0</v>
      </c>
      <c r="BT12" s="112">
        <f t="shared" si="23"/>
        <v>0</v>
      </c>
      <c r="BU12" s="112">
        <f t="shared" si="23"/>
        <v>0</v>
      </c>
      <c r="BV12" s="112">
        <f t="shared" si="23"/>
        <v>0</v>
      </c>
      <c r="BW12" s="112">
        <f t="shared" si="23"/>
        <v>0</v>
      </c>
      <c r="BX12" s="112">
        <f t="shared" si="23"/>
        <v>0</v>
      </c>
      <c r="BY12" s="112">
        <f t="shared" si="23"/>
        <v>0</v>
      </c>
      <c r="BZ12" s="112">
        <f t="shared" si="23"/>
        <v>0</v>
      </c>
      <c r="CA12" s="112">
        <v>0</v>
      </c>
      <c r="CB12" s="112">
        <f t="shared" ref="CB12:CQ12" si="24">CB13+CB14</f>
        <v>0</v>
      </c>
      <c r="CC12" s="112">
        <f t="shared" si="24"/>
        <v>0</v>
      </c>
      <c r="CD12" s="112">
        <f t="shared" si="24"/>
        <v>0</v>
      </c>
      <c r="CE12" s="112">
        <f t="shared" si="24"/>
        <v>0</v>
      </c>
      <c r="CF12" s="112">
        <f t="shared" si="24"/>
        <v>0</v>
      </c>
      <c r="CG12" s="112">
        <f t="shared" si="24"/>
        <v>0</v>
      </c>
      <c r="CH12" s="112">
        <f t="shared" si="24"/>
        <v>0</v>
      </c>
      <c r="CI12" s="112">
        <f t="shared" si="24"/>
        <v>0</v>
      </c>
      <c r="CJ12" s="112">
        <f t="shared" si="24"/>
        <v>0</v>
      </c>
      <c r="CK12" s="112">
        <f t="shared" si="24"/>
        <v>0</v>
      </c>
      <c r="CL12" s="112">
        <f t="shared" si="24"/>
        <v>0</v>
      </c>
      <c r="CM12" s="112">
        <f t="shared" si="24"/>
        <v>0</v>
      </c>
      <c r="CN12" s="112">
        <f t="shared" si="24"/>
        <v>0</v>
      </c>
      <c r="CO12" s="112">
        <f t="shared" si="24"/>
        <v>0</v>
      </c>
      <c r="CP12" s="112">
        <f t="shared" si="24"/>
        <v>0</v>
      </c>
      <c r="CQ12" s="112">
        <f t="shared" si="24"/>
        <v>0</v>
      </c>
      <c r="CR12" s="112">
        <v>0</v>
      </c>
      <c r="CS12" s="112">
        <f>CS13+CS14</f>
        <v>0</v>
      </c>
      <c r="CT12" s="112">
        <f>CT13+CT14</f>
        <v>0</v>
      </c>
      <c r="CU12" s="112">
        <v>0</v>
      </c>
      <c r="CV12" s="112">
        <f>CV13+CV14</f>
        <v>0</v>
      </c>
      <c r="CW12" s="112">
        <f>CW13+CW14</f>
        <v>0</v>
      </c>
      <c r="CX12" s="112">
        <f>CX13+CX14</f>
        <v>0</v>
      </c>
      <c r="CY12" s="112">
        <f>CY13+CY14</f>
        <v>0</v>
      </c>
      <c r="CZ12" s="112">
        <f>CZ13+CZ14</f>
        <v>0</v>
      </c>
      <c r="DA12" s="112">
        <v>0</v>
      </c>
      <c r="DB12" s="112">
        <f>DB13+DB14</f>
        <v>0</v>
      </c>
      <c r="DC12" s="112">
        <f>DC13+DC14</f>
        <v>0</v>
      </c>
      <c r="DD12" s="112">
        <f>DD13+DD14</f>
        <v>0</v>
      </c>
      <c r="DE12" s="112">
        <v>0</v>
      </c>
      <c r="DF12" s="112">
        <f>DF13+DF14</f>
        <v>0</v>
      </c>
      <c r="DG12" s="112">
        <f>DG13+DG14</f>
        <v>0</v>
      </c>
      <c r="DH12" s="112">
        <f>DH13+DH14</f>
        <v>0</v>
      </c>
      <c r="DI12" s="112">
        <f>DI13+DI14</f>
        <v>0</v>
      </c>
      <c r="DJ12" s="261">
        <f>DJ13+DJ14</f>
        <v>0</v>
      </c>
    </row>
    <row r="13" ht="22.5" customHeight="1" spans="1:114">
      <c r="A13" s="130" t="s">
        <v>280</v>
      </c>
      <c r="B13" s="131"/>
      <c r="C13" s="131"/>
      <c r="D13" s="131" t="s">
        <v>464</v>
      </c>
      <c r="E13" s="112">
        <v>201267.52</v>
      </c>
      <c r="F13" s="112">
        <v>201267.52</v>
      </c>
      <c r="G13" s="112">
        <v>0</v>
      </c>
      <c r="H13" s="112">
        <v>0</v>
      </c>
      <c r="I13" s="112">
        <v>0</v>
      </c>
      <c r="J13" s="112">
        <v>0</v>
      </c>
      <c r="K13" s="112">
        <v>0</v>
      </c>
      <c r="L13" s="112">
        <v>201267.52</v>
      </c>
      <c r="M13" s="112">
        <v>0</v>
      </c>
      <c r="N13" s="112">
        <v>0</v>
      </c>
      <c r="O13" s="112">
        <v>0</v>
      </c>
      <c r="P13" s="112">
        <v>0</v>
      </c>
      <c r="Q13" s="112">
        <v>0</v>
      </c>
      <c r="R13" s="112">
        <v>0</v>
      </c>
      <c r="S13" s="112">
        <v>0</v>
      </c>
      <c r="T13" s="112">
        <v>0</v>
      </c>
      <c r="U13" s="112">
        <v>0</v>
      </c>
      <c r="V13" s="112">
        <v>0</v>
      </c>
      <c r="W13" s="112">
        <v>0</v>
      </c>
      <c r="X13" s="112">
        <v>0</v>
      </c>
      <c r="Y13" s="112">
        <v>0</v>
      </c>
      <c r="Z13" s="112">
        <v>0</v>
      </c>
      <c r="AA13" s="112">
        <v>0</v>
      </c>
      <c r="AB13" s="112">
        <v>0</v>
      </c>
      <c r="AC13" s="112">
        <v>0</v>
      </c>
      <c r="AD13" s="112">
        <v>0</v>
      </c>
      <c r="AE13" s="112">
        <v>0</v>
      </c>
      <c r="AF13" s="112">
        <v>0</v>
      </c>
      <c r="AG13" s="112">
        <v>0</v>
      </c>
      <c r="AH13" s="112">
        <v>0</v>
      </c>
      <c r="AI13" s="112">
        <v>0</v>
      </c>
      <c r="AJ13" s="112">
        <v>0</v>
      </c>
      <c r="AK13" s="112">
        <v>0</v>
      </c>
      <c r="AL13" s="112">
        <v>0</v>
      </c>
      <c r="AM13" s="112">
        <v>0</v>
      </c>
      <c r="AN13" s="112">
        <v>0</v>
      </c>
      <c r="AO13" s="112">
        <v>0</v>
      </c>
      <c r="AP13" s="112">
        <v>0</v>
      </c>
      <c r="AQ13" s="112">
        <v>0</v>
      </c>
      <c r="AR13" s="112">
        <v>0</v>
      </c>
      <c r="AS13" s="112">
        <v>0</v>
      </c>
      <c r="AT13" s="112">
        <v>0</v>
      </c>
      <c r="AU13" s="112">
        <v>0</v>
      </c>
      <c r="AV13" s="112">
        <v>0</v>
      </c>
      <c r="AW13" s="112">
        <v>0</v>
      </c>
      <c r="AX13" s="112">
        <v>0</v>
      </c>
      <c r="AY13" s="112">
        <v>0</v>
      </c>
      <c r="AZ13" s="112">
        <v>0</v>
      </c>
      <c r="BA13" s="112">
        <v>0</v>
      </c>
      <c r="BB13" s="112">
        <v>0</v>
      </c>
      <c r="BC13" s="112">
        <v>0</v>
      </c>
      <c r="BD13" s="112">
        <v>0</v>
      </c>
      <c r="BE13" s="112">
        <v>0</v>
      </c>
      <c r="BF13" s="112">
        <v>0</v>
      </c>
      <c r="BG13" s="112">
        <v>0</v>
      </c>
      <c r="BH13" s="112">
        <v>0</v>
      </c>
      <c r="BI13" s="112">
        <v>0</v>
      </c>
      <c r="BJ13" s="112">
        <v>0</v>
      </c>
      <c r="BK13" s="112">
        <v>0</v>
      </c>
      <c r="BL13" s="112">
        <v>0</v>
      </c>
      <c r="BM13" s="112">
        <v>0</v>
      </c>
      <c r="BN13" s="112">
        <v>0</v>
      </c>
      <c r="BO13" s="112">
        <v>0</v>
      </c>
      <c r="BP13" s="112">
        <v>0</v>
      </c>
      <c r="BQ13" s="112">
        <v>0</v>
      </c>
      <c r="BR13" s="112">
        <v>0</v>
      </c>
      <c r="BS13" s="112">
        <v>0</v>
      </c>
      <c r="BT13" s="112">
        <v>0</v>
      </c>
      <c r="BU13" s="112">
        <v>0</v>
      </c>
      <c r="BV13" s="112">
        <v>0</v>
      </c>
      <c r="BW13" s="112">
        <v>0</v>
      </c>
      <c r="BX13" s="112">
        <v>0</v>
      </c>
      <c r="BY13" s="112">
        <v>0</v>
      </c>
      <c r="BZ13" s="112">
        <v>0</v>
      </c>
      <c r="CA13" s="112">
        <v>0</v>
      </c>
      <c r="CB13" s="112">
        <v>0</v>
      </c>
      <c r="CC13" s="112">
        <v>0</v>
      </c>
      <c r="CD13" s="112">
        <v>0</v>
      </c>
      <c r="CE13" s="112">
        <v>0</v>
      </c>
      <c r="CF13" s="112">
        <v>0</v>
      </c>
      <c r="CG13" s="112">
        <v>0</v>
      </c>
      <c r="CH13" s="112">
        <v>0</v>
      </c>
      <c r="CI13" s="112">
        <v>0</v>
      </c>
      <c r="CJ13" s="112">
        <v>0</v>
      </c>
      <c r="CK13" s="112">
        <v>0</v>
      </c>
      <c r="CL13" s="112">
        <v>0</v>
      </c>
      <c r="CM13" s="112">
        <v>0</v>
      </c>
      <c r="CN13" s="112">
        <v>0</v>
      </c>
      <c r="CO13" s="112">
        <v>0</v>
      </c>
      <c r="CP13" s="112">
        <v>0</v>
      </c>
      <c r="CQ13" s="112">
        <v>0</v>
      </c>
      <c r="CR13" s="112">
        <v>0</v>
      </c>
      <c r="CS13" s="112">
        <v>0</v>
      </c>
      <c r="CT13" s="112">
        <v>0</v>
      </c>
      <c r="CU13" s="112">
        <v>0</v>
      </c>
      <c r="CV13" s="112">
        <v>0</v>
      </c>
      <c r="CW13" s="112">
        <v>0</v>
      </c>
      <c r="CX13" s="112">
        <v>0</v>
      </c>
      <c r="CY13" s="112">
        <v>0</v>
      </c>
      <c r="CZ13" s="112">
        <v>0</v>
      </c>
      <c r="DA13" s="112">
        <v>0</v>
      </c>
      <c r="DB13" s="112">
        <v>0</v>
      </c>
      <c r="DC13" s="112">
        <v>0</v>
      </c>
      <c r="DD13" s="112">
        <v>0</v>
      </c>
      <c r="DE13" s="112">
        <v>0</v>
      </c>
      <c r="DF13" s="112">
        <v>0</v>
      </c>
      <c r="DG13" s="112">
        <v>0</v>
      </c>
      <c r="DH13" s="112">
        <v>0</v>
      </c>
      <c r="DI13" s="112">
        <v>0</v>
      </c>
      <c r="DJ13" s="261">
        <v>0</v>
      </c>
    </row>
    <row r="14" ht="22.5" customHeight="1" spans="1:114">
      <c r="A14" s="130" t="s">
        <v>282</v>
      </c>
      <c r="B14" s="131"/>
      <c r="C14" s="131"/>
      <c r="D14" s="131" t="s">
        <v>465</v>
      </c>
      <c r="E14" s="112">
        <v>100634</v>
      </c>
      <c r="F14" s="112">
        <v>100634</v>
      </c>
      <c r="G14" s="112">
        <v>0</v>
      </c>
      <c r="H14" s="112">
        <v>0</v>
      </c>
      <c r="I14" s="112">
        <v>0</v>
      </c>
      <c r="J14" s="112">
        <v>0</v>
      </c>
      <c r="K14" s="112">
        <v>0</v>
      </c>
      <c r="L14" s="112">
        <v>0</v>
      </c>
      <c r="M14" s="112">
        <v>100634</v>
      </c>
      <c r="N14" s="112">
        <v>0</v>
      </c>
      <c r="O14" s="112">
        <v>0</v>
      </c>
      <c r="P14" s="112">
        <v>0</v>
      </c>
      <c r="Q14" s="112">
        <v>0</v>
      </c>
      <c r="R14" s="112">
        <v>0</v>
      </c>
      <c r="S14" s="112">
        <v>0</v>
      </c>
      <c r="T14" s="112">
        <v>0</v>
      </c>
      <c r="U14" s="112">
        <v>0</v>
      </c>
      <c r="V14" s="112">
        <v>0</v>
      </c>
      <c r="W14" s="112">
        <v>0</v>
      </c>
      <c r="X14" s="112">
        <v>0</v>
      </c>
      <c r="Y14" s="112">
        <v>0</v>
      </c>
      <c r="Z14" s="112">
        <v>0</v>
      </c>
      <c r="AA14" s="112">
        <v>0</v>
      </c>
      <c r="AB14" s="112">
        <v>0</v>
      </c>
      <c r="AC14" s="112">
        <v>0</v>
      </c>
      <c r="AD14" s="112">
        <v>0</v>
      </c>
      <c r="AE14" s="112">
        <v>0</v>
      </c>
      <c r="AF14" s="112">
        <v>0</v>
      </c>
      <c r="AG14" s="112">
        <v>0</v>
      </c>
      <c r="AH14" s="112">
        <v>0</v>
      </c>
      <c r="AI14" s="112">
        <v>0</v>
      </c>
      <c r="AJ14" s="112">
        <v>0</v>
      </c>
      <c r="AK14" s="112">
        <v>0</v>
      </c>
      <c r="AL14" s="112">
        <v>0</v>
      </c>
      <c r="AM14" s="112">
        <v>0</v>
      </c>
      <c r="AN14" s="112">
        <v>0</v>
      </c>
      <c r="AO14" s="112">
        <v>0</v>
      </c>
      <c r="AP14" s="112">
        <v>0</v>
      </c>
      <c r="AQ14" s="112">
        <v>0</v>
      </c>
      <c r="AR14" s="112">
        <v>0</v>
      </c>
      <c r="AS14" s="112">
        <v>0</v>
      </c>
      <c r="AT14" s="112">
        <v>0</v>
      </c>
      <c r="AU14" s="112">
        <v>0</v>
      </c>
      <c r="AV14" s="112">
        <v>0</v>
      </c>
      <c r="AW14" s="112">
        <v>0</v>
      </c>
      <c r="AX14" s="112">
        <v>0</v>
      </c>
      <c r="AY14" s="112">
        <v>0</v>
      </c>
      <c r="AZ14" s="112">
        <v>0</v>
      </c>
      <c r="BA14" s="112">
        <v>0</v>
      </c>
      <c r="BB14" s="112">
        <v>0</v>
      </c>
      <c r="BC14" s="112">
        <v>0</v>
      </c>
      <c r="BD14" s="112">
        <v>0</v>
      </c>
      <c r="BE14" s="112">
        <v>0</v>
      </c>
      <c r="BF14" s="112">
        <v>0</v>
      </c>
      <c r="BG14" s="112">
        <v>0</v>
      </c>
      <c r="BH14" s="112">
        <v>0</v>
      </c>
      <c r="BI14" s="112">
        <v>0</v>
      </c>
      <c r="BJ14" s="112">
        <v>0</v>
      </c>
      <c r="BK14" s="112">
        <v>0</v>
      </c>
      <c r="BL14" s="112">
        <v>0</v>
      </c>
      <c r="BM14" s="112">
        <v>0</v>
      </c>
      <c r="BN14" s="112">
        <v>0</v>
      </c>
      <c r="BO14" s="112">
        <v>0</v>
      </c>
      <c r="BP14" s="112">
        <v>0</v>
      </c>
      <c r="BQ14" s="112">
        <v>0</v>
      </c>
      <c r="BR14" s="112">
        <v>0</v>
      </c>
      <c r="BS14" s="112">
        <v>0</v>
      </c>
      <c r="BT14" s="112">
        <v>0</v>
      </c>
      <c r="BU14" s="112">
        <v>0</v>
      </c>
      <c r="BV14" s="112">
        <v>0</v>
      </c>
      <c r="BW14" s="112">
        <v>0</v>
      </c>
      <c r="BX14" s="112">
        <v>0</v>
      </c>
      <c r="BY14" s="112">
        <v>0</v>
      </c>
      <c r="BZ14" s="112">
        <v>0</v>
      </c>
      <c r="CA14" s="112">
        <v>0</v>
      </c>
      <c r="CB14" s="112">
        <v>0</v>
      </c>
      <c r="CC14" s="112">
        <v>0</v>
      </c>
      <c r="CD14" s="112">
        <v>0</v>
      </c>
      <c r="CE14" s="112">
        <v>0</v>
      </c>
      <c r="CF14" s="112">
        <v>0</v>
      </c>
      <c r="CG14" s="112">
        <v>0</v>
      </c>
      <c r="CH14" s="112">
        <v>0</v>
      </c>
      <c r="CI14" s="112">
        <v>0</v>
      </c>
      <c r="CJ14" s="112">
        <v>0</v>
      </c>
      <c r="CK14" s="112">
        <v>0</v>
      </c>
      <c r="CL14" s="112">
        <v>0</v>
      </c>
      <c r="CM14" s="112">
        <v>0</v>
      </c>
      <c r="CN14" s="112">
        <v>0</v>
      </c>
      <c r="CO14" s="112">
        <v>0</v>
      </c>
      <c r="CP14" s="112">
        <v>0</v>
      </c>
      <c r="CQ14" s="112">
        <v>0</v>
      </c>
      <c r="CR14" s="112">
        <v>0</v>
      </c>
      <c r="CS14" s="112">
        <v>0</v>
      </c>
      <c r="CT14" s="112">
        <v>0</v>
      </c>
      <c r="CU14" s="112">
        <v>0</v>
      </c>
      <c r="CV14" s="112">
        <v>0</v>
      </c>
      <c r="CW14" s="112">
        <v>0</v>
      </c>
      <c r="CX14" s="112">
        <v>0</v>
      </c>
      <c r="CY14" s="112">
        <v>0</v>
      </c>
      <c r="CZ14" s="112">
        <v>0</v>
      </c>
      <c r="DA14" s="112">
        <v>0</v>
      </c>
      <c r="DB14" s="112">
        <v>0</v>
      </c>
      <c r="DC14" s="112">
        <v>0</v>
      </c>
      <c r="DD14" s="112">
        <v>0</v>
      </c>
      <c r="DE14" s="112">
        <v>0</v>
      </c>
      <c r="DF14" s="112">
        <v>0</v>
      </c>
      <c r="DG14" s="112">
        <v>0</v>
      </c>
      <c r="DH14" s="112">
        <v>0</v>
      </c>
      <c r="DI14" s="112">
        <v>0</v>
      </c>
      <c r="DJ14" s="261">
        <v>0</v>
      </c>
    </row>
    <row r="15" ht="22.5" customHeight="1" spans="1:114">
      <c r="A15" s="136" t="s">
        <v>284</v>
      </c>
      <c r="B15" s="137"/>
      <c r="C15" s="137"/>
      <c r="D15" s="137" t="s">
        <v>287</v>
      </c>
      <c r="E15" s="112">
        <v>4069.73</v>
      </c>
      <c r="F15" s="112">
        <v>4069.73</v>
      </c>
      <c r="G15" s="112">
        <f t="shared" ref="G15:S15" si="25">G16</f>
        <v>0</v>
      </c>
      <c r="H15" s="112">
        <f t="shared" si="25"/>
        <v>0</v>
      </c>
      <c r="I15" s="112">
        <f t="shared" si="25"/>
        <v>0</v>
      </c>
      <c r="J15" s="112">
        <f t="shared" si="25"/>
        <v>0</v>
      </c>
      <c r="K15" s="112">
        <f t="shared" si="25"/>
        <v>0</v>
      </c>
      <c r="L15" s="112">
        <f t="shared" si="25"/>
        <v>0</v>
      </c>
      <c r="M15" s="112">
        <f t="shared" si="25"/>
        <v>0</v>
      </c>
      <c r="N15" s="112">
        <f t="shared" si="25"/>
        <v>0</v>
      </c>
      <c r="O15" s="112">
        <f t="shared" si="25"/>
        <v>0</v>
      </c>
      <c r="P15" s="112">
        <f t="shared" si="25"/>
        <v>4069.73</v>
      </c>
      <c r="Q15" s="112">
        <f t="shared" si="25"/>
        <v>0</v>
      </c>
      <c r="R15" s="112">
        <f t="shared" si="25"/>
        <v>0</v>
      </c>
      <c r="S15" s="112">
        <f t="shared" si="25"/>
        <v>0</v>
      </c>
      <c r="T15" s="112">
        <v>0</v>
      </c>
      <c r="U15" s="112">
        <f t="shared" ref="U15:AU15" si="26">U16</f>
        <v>0</v>
      </c>
      <c r="V15" s="112">
        <f t="shared" si="26"/>
        <v>0</v>
      </c>
      <c r="W15" s="112">
        <f t="shared" si="26"/>
        <v>0</v>
      </c>
      <c r="X15" s="112">
        <f t="shared" si="26"/>
        <v>0</v>
      </c>
      <c r="Y15" s="112">
        <f t="shared" si="26"/>
        <v>0</v>
      </c>
      <c r="Z15" s="112">
        <f t="shared" si="26"/>
        <v>0</v>
      </c>
      <c r="AA15" s="112">
        <f t="shared" si="26"/>
        <v>0</v>
      </c>
      <c r="AB15" s="112">
        <f t="shared" si="26"/>
        <v>0</v>
      </c>
      <c r="AC15" s="112">
        <f t="shared" si="26"/>
        <v>0</v>
      </c>
      <c r="AD15" s="112">
        <f t="shared" si="26"/>
        <v>0</v>
      </c>
      <c r="AE15" s="112">
        <f t="shared" si="26"/>
        <v>0</v>
      </c>
      <c r="AF15" s="112">
        <f t="shared" si="26"/>
        <v>0</v>
      </c>
      <c r="AG15" s="112">
        <f t="shared" si="26"/>
        <v>0</v>
      </c>
      <c r="AH15" s="112">
        <f t="shared" si="26"/>
        <v>0</v>
      </c>
      <c r="AI15" s="112">
        <f t="shared" si="26"/>
        <v>0</v>
      </c>
      <c r="AJ15" s="112">
        <f t="shared" si="26"/>
        <v>0</v>
      </c>
      <c r="AK15" s="112">
        <f t="shared" si="26"/>
        <v>0</v>
      </c>
      <c r="AL15" s="112">
        <f t="shared" si="26"/>
        <v>0</v>
      </c>
      <c r="AM15" s="112">
        <f t="shared" si="26"/>
        <v>0</v>
      </c>
      <c r="AN15" s="112">
        <f t="shared" si="26"/>
        <v>0</v>
      </c>
      <c r="AO15" s="112">
        <f t="shared" si="26"/>
        <v>0</v>
      </c>
      <c r="AP15" s="112">
        <f t="shared" si="26"/>
        <v>0</v>
      </c>
      <c r="AQ15" s="112">
        <f t="shared" si="26"/>
        <v>0</v>
      </c>
      <c r="AR15" s="112">
        <f t="shared" si="26"/>
        <v>0</v>
      </c>
      <c r="AS15" s="112">
        <f t="shared" si="26"/>
        <v>0</v>
      </c>
      <c r="AT15" s="112">
        <f t="shared" si="26"/>
        <v>0</v>
      </c>
      <c r="AU15" s="112">
        <f t="shared" si="26"/>
        <v>0</v>
      </c>
      <c r="AV15" s="112">
        <v>0</v>
      </c>
      <c r="AW15" s="112">
        <f t="shared" ref="AW15:BH15" si="27">AW16</f>
        <v>0</v>
      </c>
      <c r="AX15" s="112">
        <f t="shared" si="27"/>
        <v>0</v>
      </c>
      <c r="AY15" s="112">
        <f t="shared" si="27"/>
        <v>0</v>
      </c>
      <c r="AZ15" s="112">
        <f t="shared" si="27"/>
        <v>0</v>
      </c>
      <c r="BA15" s="112">
        <f t="shared" si="27"/>
        <v>0</v>
      </c>
      <c r="BB15" s="112">
        <f t="shared" si="27"/>
        <v>0</v>
      </c>
      <c r="BC15" s="112">
        <f t="shared" si="27"/>
        <v>0</v>
      </c>
      <c r="BD15" s="112">
        <f t="shared" si="27"/>
        <v>0</v>
      </c>
      <c r="BE15" s="112">
        <f t="shared" si="27"/>
        <v>0</v>
      </c>
      <c r="BF15" s="112">
        <f t="shared" si="27"/>
        <v>0</v>
      </c>
      <c r="BG15" s="112">
        <f t="shared" si="27"/>
        <v>0</v>
      </c>
      <c r="BH15" s="112">
        <f t="shared" si="27"/>
        <v>0</v>
      </c>
      <c r="BI15" s="112">
        <v>0</v>
      </c>
      <c r="BJ15" s="112">
        <f>BJ16</f>
        <v>0</v>
      </c>
      <c r="BK15" s="112">
        <f>BK16</f>
        <v>0</v>
      </c>
      <c r="BL15" s="112">
        <f>BL16</f>
        <v>0</v>
      </c>
      <c r="BM15" s="112">
        <f>BM16</f>
        <v>0</v>
      </c>
      <c r="BN15" s="112">
        <v>0</v>
      </c>
      <c r="BO15" s="112">
        <f t="shared" ref="BO15:BZ15" si="28">BO16</f>
        <v>0</v>
      </c>
      <c r="BP15" s="112">
        <f t="shared" si="28"/>
        <v>0</v>
      </c>
      <c r="BQ15" s="112">
        <f t="shared" si="28"/>
        <v>0</v>
      </c>
      <c r="BR15" s="112">
        <f t="shared" si="28"/>
        <v>0</v>
      </c>
      <c r="BS15" s="112">
        <f t="shared" si="28"/>
        <v>0</v>
      </c>
      <c r="BT15" s="112">
        <f t="shared" si="28"/>
        <v>0</v>
      </c>
      <c r="BU15" s="112">
        <f t="shared" si="28"/>
        <v>0</v>
      </c>
      <c r="BV15" s="112">
        <f t="shared" si="28"/>
        <v>0</v>
      </c>
      <c r="BW15" s="112">
        <f t="shared" si="28"/>
        <v>0</v>
      </c>
      <c r="BX15" s="112">
        <f t="shared" si="28"/>
        <v>0</v>
      </c>
      <c r="BY15" s="112">
        <f t="shared" si="28"/>
        <v>0</v>
      </c>
      <c r="BZ15" s="112">
        <f t="shared" si="28"/>
        <v>0</v>
      </c>
      <c r="CA15" s="112">
        <v>0</v>
      </c>
      <c r="CB15" s="112">
        <f t="shared" ref="CB15:CQ15" si="29">CB16</f>
        <v>0</v>
      </c>
      <c r="CC15" s="112">
        <f t="shared" si="29"/>
        <v>0</v>
      </c>
      <c r="CD15" s="112">
        <f t="shared" si="29"/>
        <v>0</v>
      </c>
      <c r="CE15" s="112">
        <f t="shared" si="29"/>
        <v>0</v>
      </c>
      <c r="CF15" s="112">
        <f t="shared" si="29"/>
        <v>0</v>
      </c>
      <c r="CG15" s="112">
        <f t="shared" si="29"/>
        <v>0</v>
      </c>
      <c r="CH15" s="112">
        <f t="shared" si="29"/>
        <v>0</v>
      </c>
      <c r="CI15" s="112">
        <f t="shared" si="29"/>
        <v>0</v>
      </c>
      <c r="CJ15" s="112">
        <f t="shared" si="29"/>
        <v>0</v>
      </c>
      <c r="CK15" s="112">
        <f t="shared" si="29"/>
        <v>0</v>
      </c>
      <c r="CL15" s="112">
        <f t="shared" si="29"/>
        <v>0</v>
      </c>
      <c r="CM15" s="112">
        <f t="shared" si="29"/>
        <v>0</v>
      </c>
      <c r="CN15" s="112">
        <f t="shared" si="29"/>
        <v>0</v>
      </c>
      <c r="CO15" s="112">
        <f t="shared" si="29"/>
        <v>0</v>
      </c>
      <c r="CP15" s="112">
        <f t="shared" si="29"/>
        <v>0</v>
      </c>
      <c r="CQ15" s="112">
        <f t="shared" si="29"/>
        <v>0</v>
      </c>
      <c r="CR15" s="112">
        <v>0</v>
      </c>
      <c r="CS15" s="112">
        <f>CS16</f>
        <v>0</v>
      </c>
      <c r="CT15" s="112">
        <f>CT16</f>
        <v>0</v>
      </c>
      <c r="CU15" s="112">
        <v>0</v>
      </c>
      <c r="CV15" s="112">
        <f>CV16</f>
        <v>0</v>
      </c>
      <c r="CW15" s="112">
        <f>CW16</f>
        <v>0</v>
      </c>
      <c r="CX15" s="112">
        <f>CX16</f>
        <v>0</v>
      </c>
      <c r="CY15" s="112">
        <f>CY16</f>
        <v>0</v>
      </c>
      <c r="CZ15" s="112">
        <f>CZ16</f>
        <v>0</v>
      </c>
      <c r="DA15" s="112">
        <v>0</v>
      </c>
      <c r="DB15" s="112">
        <f>DB16</f>
        <v>0</v>
      </c>
      <c r="DC15" s="112">
        <f>DC16</f>
        <v>0</v>
      </c>
      <c r="DD15" s="112">
        <f>DD16</f>
        <v>0</v>
      </c>
      <c r="DE15" s="112">
        <v>0</v>
      </c>
      <c r="DF15" s="112">
        <f>DF16</f>
        <v>0</v>
      </c>
      <c r="DG15" s="112">
        <f>DG16</f>
        <v>0</v>
      </c>
      <c r="DH15" s="112">
        <f>DH16</f>
        <v>0</v>
      </c>
      <c r="DI15" s="112">
        <f>DI16</f>
        <v>0</v>
      </c>
      <c r="DJ15" s="261">
        <f>DJ16</f>
        <v>0</v>
      </c>
    </row>
    <row r="16" ht="22.5" customHeight="1" spans="1:114">
      <c r="A16" s="130" t="s">
        <v>286</v>
      </c>
      <c r="B16" s="131"/>
      <c r="C16" s="131"/>
      <c r="D16" s="131" t="s">
        <v>466</v>
      </c>
      <c r="E16" s="112">
        <v>4069.73</v>
      </c>
      <c r="F16" s="112">
        <v>4069.73</v>
      </c>
      <c r="G16" s="112">
        <v>0</v>
      </c>
      <c r="H16" s="112">
        <v>0</v>
      </c>
      <c r="I16" s="112">
        <v>0</v>
      </c>
      <c r="J16" s="112">
        <v>0</v>
      </c>
      <c r="K16" s="112">
        <v>0</v>
      </c>
      <c r="L16" s="112">
        <v>0</v>
      </c>
      <c r="M16" s="112">
        <v>0</v>
      </c>
      <c r="N16" s="112">
        <v>0</v>
      </c>
      <c r="O16" s="112">
        <v>0</v>
      </c>
      <c r="P16" s="112">
        <v>4069.73</v>
      </c>
      <c r="Q16" s="112">
        <v>0</v>
      </c>
      <c r="R16" s="112">
        <v>0</v>
      </c>
      <c r="S16" s="112">
        <v>0</v>
      </c>
      <c r="T16" s="112">
        <v>0</v>
      </c>
      <c r="U16" s="112">
        <v>0</v>
      </c>
      <c r="V16" s="112">
        <v>0</v>
      </c>
      <c r="W16" s="112">
        <v>0</v>
      </c>
      <c r="X16" s="112">
        <v>0</v>
      </c>
      <c r="Y16" s="112">
        <v>0</v>
      </c>
      <c r="Z16" s="112">
        <v>0</v>
      </c>
      <c r="AA16" s="112">
        <v>0</v>
      </c>
      <c r="AB16" s="112">
        <v>0</v>
      </c>
      <c r="AC16" s="112">
        <v>0</v>
      </c>
      <c r="AD16" s="112">
        <v>0</v>
      </c>
      <c r="AE16" s="112">
        <v>0</v>
      </c>
      <c r="AF16" s="112">
        <v>0</v>
      </c>
      <c r="AG16" s="112">
        <v>0</v>
      </c>
      <c r="AH16" s="112">
        <v>0</v>
      </c>
      <c r="AI16" s="112">
        <v>0</v>
      </c>
      <c r="AJ16" s="112">
        <v>0</v>
      </c>
      <c r="AK16" s="112">
        <v>0</v>
      </c>
      <c r="AL16" s="112">
        <v>0</v>
      </c>
      <c r="AM16" s="112">
        <v>0</v>
      </c>
      <c r="AN16" s="112">
        <v>0</v>
      </c>
      <c r="AO16" s="112">
        <v>0</v>
      </c>
      <c r="AP16" s="112">
        <v>0</v>
      </c>
      <c r="AQ16" s="112">
        <v>0</v>
      </c>
      <c r="AR16" s="112">
        <v>0</v>
      </c>
      <c r="AS16" s="112">
        <v>0</v>
      </c>
      <c r="AT16" s="112">
        <v>0</v>
      </c>
      <c r="AU16" s="112">
        <v>0</v>
      </c>
      <c r="AV16" s="112">
        <v>0</v>
      </c>
      <c r="AW16" s="112">
        <v>0</v>
      </c>
      <c r="AX16" s="112">
        <v>0</v>
      </c>
      <c r="AY16" s="112">
        <v>0</v>
      </c>
      <c r="AZ16" s="112">
        <v>0</v>
      </c>
      <c r="BA16" s="112">
        <v>0</v>
      </c>
      <c r="BB16" s="112">
        <v>0</v>
      </c>
      <c r="BC16" s="112">
        <v>0</v>
      </c>
      <c r="BD16" s="112">
        <v>0</v>
      </c>
      <c r="BE16" s="112">
        <v>0</v>
      </c>
      <c r="BF16" s="112">
        <v>0</v>
      </c>
      <c r="BG16" s="112">
        <v>0</v>
      </c>
      <c r="BH16" s="112">
        <v>0</v>
      </c>
      <c r="BI16" s="112">
        <v>0</v>
      </c>
      <c r="BJ16" s="112">
        <v>0</v>
      </c>
      <c r="BK16" s="112">
        <v>0</v>
      </c>
      <c r="BL16" s="112">
        <v>0</v>
      </c>
      <c r="BM16" s="112">
        <v>0</v>
      </c>
      <c r="BN16" s="112">
        <v>0</v>
      </c>
      <c r="BO16" s="112">
        <v>0</v>
      </c>
      <c r="BP16" s="112">
        <v>0</v>
      </c>
      <c r="BQ16" s="112">
        <v>0</v>
      </c>
      <c r="BR16" s="112">
        <v>0</v>
      </c>
      <c r="BS16" s="112">
        <v>0</v>
      </c>
      <c r="BT16" s="112">
        <v>0</v>
      </c>
      <c r="BU16" s="112">
        <v>0</v>
      </c>
      <c r="BV16" s="112">
        <v>0</v>
      </c>
      <c r="BW16" s="112">
        <v>0</v>
      </c>
      <c r="BX16" s="112">
        <v>0</v>
      </c>
      <c r="BY16" s="112">
        <v>0</v>
      </c>
      <c r="BZ16" s="112">
        <v>0</v>
      </c>
      <c r="CA16" s="112">
        <v>0</v>
      </c>
      <c r="CB16" s="112">
        <v>0</v>
      </c>
      <c r="CC16" s="112">
        <v>0</v>
      </c>
      <c r="CD16" s="112">
        <v>0</v>
      </c>
      <c r="CE16" s="112">
        <v>0</v>
      </c>
      <c r="CF16" s="112">
        <v>0</v>
      </c>
      <c r="CG16" s="112">
        <v>0</v>
      </c>
      <c r="CH16" s="112">
        <v>0</v>
      </c>
      <c r="CI16" s="112">
        <v>0</v>
      </c>
      <c r="CJ16" s="112">
        <v>0</v>
      </c>
      <c r="CK16" s="112">
        <v>0</v>
      </c>
      <c r="CL16" s="112">
        <v>0</v>
      </c>
      <c r="CM16" s="112">
        <v>0</v>
      </c>
      <c r="CN16" s="112">
        <v>0</v>
      </c>
      <c r="CO16" s="112">
        <v>0</v>
      </c>
      <c r="CP16" s="112">
        <v>0</v>
      </c>
      <c r="CQ16" s="112">
        <v>0</v>
      </c>
      <c r="CR16" s="112">
        <v>0</v>
      </c>
      <c r="CS16" s="112">
        <v>0</v>
      </c>
      <c r="CT16" s="112">
        <v>0</v>
      </c>
      <c r="CU16" s="112">
        <v>0</v>
      </c>
      <c r="CV16" s="112">
        <v>0</v>
      </c>
      <c r="CW16" s="112">
        <v>0</v>
      </c>
      <c r="CX16" s="112">
        <v>0</v>
      </c>
      <c r="CY16" s="112">
        <v>0</v>
      </c>
      <c r="CZ16" s="112">
        <v>0</v>
      </c>
      <c r="DA16" s="112">
        <v>0</v>
      </c>
      <c r="DB16" s="112">
        <v>0</v>
      </c>
      <c r="DC16" s="112">
        <v>0</v>
      </c>
      <c r="DD16" s="112">
        <v>0</v>
      </c>
      <c r="DE16" s="112">
        <v>0</v>
      </c>
      <c r="DF16" s="112">
        <v>0</v>
      </c>
      <c r="DG16" s="112">
        <v>0</v>
      </c>
      <c r="DH16" s="112">
        <v>0</v>
      </c>
      <c r="DI16" s="112">
        <v>0</v>
      </c>
      <c r="DJ16" s="261">
        <v>0</v>
      </c>
    </row>
    <row r="17" ht="22.5" customHeight="1" spans="1:114">
      <c r="A17" s="136" t="s">
        <v>288</v>
      </c>
      <c r="B17" s="137"/>
      <c r="C17" s="137"/>
      <c r="D17" s="137" t="s">
        <v>289</v>
      </c>
      <c r="E17" s="112">
        <v>86639.93</v>
      </c>
      <c r="F17" s="112">
        <v>86639.93</v>
      </c>
      <c r="G17" s="112">
        <f t="shared" ref="G17:S17" si="30">G18</f>
        <v>0</v>
      </c>
      <c r="H17" s="112">
        <f t="shared" si="30"/>
        <v>0</v>
      </c>
      <c r="I17" s="112">
        <f t="shared" si="30"/>
        <v>0</v>
      </c>
      <c r="J17" s="112">
        <f t="shared" si="30"/>
        <v>0</v>
      </c>
      <c r="K17" s="112">
        <f t="shared" si="30"/>
        <v>0</v>
      </c>
      <c r="L17" s="112">
        <f t="shared" si="30"/>
        <v>20624.74</v>
      </c>
      <c r="M17" s="112">
        <f t="shared" si="30"/>
        <v>0</v>
      </c>
      <c r="N17" s="112">
        <f t="shared" si="30"/>
        <v>66015.19</v>
      </c>
      <c r="O17" s="112">
        <f t="shared" si="30"/>
        <v>0</v>
      </c>
      <c r="P17" s="112">
        <f t="shared" si="30"/>
        <v>0</v>
      </c>
      <c r="Q17" s="112">
        <f t="shared" si="30"/>
        <v>0</v>
      </c>
      <c r="R17" s="112">
        <f t="shared" si="30"/>
        <v>0</v>
      </c>
      <c r="S17" s="112">
        <f t="shared" si="30"/>
        <v>0</v>
      </c>
      <c r="T17" s="112">
        <v>0</v>
      </c>
      <c r="U17" s="112">
        <f t="shared" ref="U17:AU17" si="31">U18</f>
        <v>0</v>
      </c>
      <c r="V17" s="112">
        <f t="shared" si="31"/>
        <v>0</v>
      </c>
      <c r="W17" s="112">
        <f t="shared" si="31"/>
        <v>0</v>
      </c>
      <c r="X17" s="112">
        <f t="shared" si="31"/>
        <v>0</v>
      </c>
      <c r="Y17" s="112">
        <f t="shared" si="31"/>
        <v>0</v>
      </c>
      <c r="Z17" s="112">
        <f t="shared" si="31"/>
        <v>0</v>
      </c>
      <c r="AA17" s="112">
        <f t="shared" si="31"/>
        <v>0</v>
      </c>
      <c r="AB17" s="112">
        <f t="shared" si="31"/>
        <v>0</v>
      </c>
      <c r="AC17" s="112">
        <f t="shared" si="31"/>
        <v>0</v>
      </c>
      <c r="AD17" s="112">
        <f t="shared" si="31"/>
        <v>0</v>
      </c>
      <c r="AE17" s="112">
        <f t="shared" si="31"/>
        <v>0</v>
      </c>
      <c r="AF17" s="112">
        <f t="shared" si="31"/>
        <v>0</v>
      </c>
      <c r="AG17" s="112">
        <f t="shared" si="31"/>
        <v>0</v>
      </c>
      <c r="AH17" s="112">
        <f t="shared" si="31"/>
        <v>0</v>
      </c>
      <c r="AI17" s="112">
        <f t="shared" si="31"/>
        <v>0</v>
      </c>
      <c r="AJ17" s="112">
        <f t="shared" si="31"/>
        <v>0</v>
      </c>
      <c r="AK17" s="112">
        <f t="shared" si="31"/>
        <v>0</v>
      </c>
      <c r="AL17" s="112">
        <f t="shared" si="31"/>
        <v>0</v>
      </c>
      <c r="AM17" s="112">
        <f t="shared" si="31"/>
        <v>0</v>
      </c>
      <c r="AN17" s="112">
        <f t="shared" si="31"/>
        <v>0</v>
      </c>
      <c r="AO17" s="112">
        <f t="shared" si="31"/>
        <v>0</v>
      </c>
      <c r="AP17" s="112">
        <f t="shared" si="31"/>
        <v>0</v>
      </c>
      <c r="AQ17" s="112">
        <f t="shared" si="31"/>
        <v>0</v>
      </c>
      <c r="AR17" s="112">
        <f t="shared" si="31"/>
        <v>0</v>
      </c>
      <c r="AS17" s="112">
        <f t="shared" si="31"/>
        <v>0</v>
      </c>
      <c r="AT17" s="112">
        <f t="shared" si="31"/>
        <v>0</v>
      </c>
      <c r="AU17" s="112">
        <f t="shared" si="31"/>
        <v>0</v>
      </c>
      <c r="AV17" s="112">
        <v>0</v>
      </c>
      <c r="AW17" s="112">
        <f t="shared" ref="AW17:BH17" si="32">AW18</f>
        <v>0</v>
      </c>
      <c r="AX17" s="112">
        <f t="shared" si="32"/>
        <v>0</v>
      </c>
      <c r="AY17" s="112">
        <f t="shared" si="32"/>
        <v>0</v>
      </c>
      <c r="AZ17" s="112">
        <f t="shared" si="32"/>
        <v>0</v>
      </c>
      <c r="BA17" s="112">
        <f t="shared" si="32"/>
        <v>0</v>
      </c>
      <c r="BB17" s="112">
        <f t="shared" si="32"/>
        <v>0</v>
      </c>
      <c r="BC17" s="112">
        <f t="shared" si="32"/>
        <v>0</v>
      </c>
      <c r="BD17" s="112">
        <f t="shared" si="32"/>
        <v>0</v>
      </c>
      <c r="BE17" s="112">
        <f t="shared" si="32"/>
        <v>0</v>
      </c>
      <c r="BF17" s="112">
        <f t="shared" si="32"/>
        <v>0</v>
      </c>
      <c r="BG17" s="112">
        <f t="shared" si="32"/>
        <v>0</v>
      </c>
      <c r="BH17" s="112">
        <f t="shared" si="32"/>
        <v>0</v>
      </c>
      <c r="BI17" s="112">
        <v>0</v>
      </c>
      <c r="BJ17" s="112">
        <f>BJ18</f>
        <v>0</v>
      </c>
      <c r="BK17" s="112">
        <f>BK18</f>
        <v>0</v>
      </c>
      <c r="BL17" s="112">
        <f>BL18</f>
        <v>0</v>
      </c>
      <c r="BM17" s="112">
        <f>BM18</f>
        <v>0</v>
      </c>
      <c r="BN17" s="112">
        <v>0</v>
      </c>
      <c r="BO17" s="112">
        <f t="shared" ref="BO17:BZ17" si="33">BO18</f>
        <v>0</v>
      </c>
      <c r="BP17" s="112">
        <f t="shared" si="33"/>
        <v>0</v>
      </c>
      <c r="BQ17" s="112">
        <f t="shared" si="33"/>
        <v>0</v>
      </c>
      <c r="BR17" s="112">
        <f t="shared" si="33"/>
        <v>0</v>
      </c>
      <c r="BS17" s="112">
        <f t="shared" si="33"/>
        <v>0</v>
      </c>
      <c r="BT17" s="112">
        <f t="shared" si="33"/>
        <v>0</v>
      </c>
      <c r="BU17" s="112">
        <f t="shared" si="33"/>
        <v>0</v>
      </c>
      <c r="BV17" s="112">
        <f t="shared" si="33"/>
        <v>0</v>
      </c>
      <c r="BW17" s="112">
        <f t="shared" si="33"/>
        <v>0</v>
      </c>
      <c r="BX17" s="112">
        <f t="shared" si="33"/>
        <v>0</v>
      </c>
      <c r="BY17" s="112">
        <f t="shared" si="33"/>
        <v>0</v>
      </c>
      <c r="BZ17" s="112">
        <f t="shared" si="33"/>
        <v>0</v>
      </c>
      <c r="CA17" s="112">
        <v>0</v>
      </c>
      <c r="CB17" s="112">
        <f t="shared" ref="CB17:CQ17" si="34">CB18</f>
        <v>0</v>
      </c>
      <c r="CC17" s="112">
        <f t="shared" si="34"/>
        <v>0</v>
      </c>
      <c r="CD17" s="112">
        <f t="shared" si="34"/>
        <v>0</v>
      </c>
      <c r="CE17" s="112">
        <f t="shared" si="34"/>
        <v>0</v>
      </c>
      <c r="CF17" s="112">
        <f t="shared" si="34"/>
        <v>0</v>
      </c>
      <c r="CG17" s="112">
        <f t="shared" si="34"/>
        <v>0</v>
      </c>
      <c r="CH17" s="112">
        <f t="shared" si="34"/>
        <v>0</v>
      </c>
      <c r="CI17" s="112">
        <f t="shared" si="34"/>
        <v>0</v>
      </c>
      <c r="CJ17" s="112">
        <f t="shared" si="34"/>
        <v>0</v>
      </c>
      <c r="CK17" s="112">
        <f t="shared" si="34"/>
        <v>0</v>
      </c>
      <c r="CL17" s="112">
        <f t="shared" si="34"/>
        <v>0</v>
      </c>
      <c r="CM17" s="112">
        <f t="shared" si="34"/>
        <v>0</v>
      </c>
      <c r="CN17" s="112">
        <f t="shared" si="34"/>
        <v>0</v>
      </c>
      <c r="CO17" s="112">
        <f t="shared" si="34"/>
        <v>0</v>
      </c>
      <c r="CP17" s="112">
        <f t="shared" si="34"/>
        <v>0</v>
      </c>
      <c r="CQ17" s="112">
        <f t="shared" si="34"/>
        <v>0</v>
      </c>
      <c r="CR17" s="112">
        <v>0</v>
      </c>
      <c r="CS17" s="112">
        <f>CS18</f>
        <v>0</v>
      </c>
      <c r="CT17" s="112">
        <f>CT18</f>
        <v>0</v>
      </c>
      <c r="CU17" s="112">
        <v>0</v>
      </c>
      <c r="CV17" s="112">
        <f>CV18</f>
        <v>0</v>
      </c>
      <c r="CW17" s="112">
        <f>CW18</f>
        <v>0</v>
      </c>
      <c r="CX17" s="112">
        <f>CX18</f>
        <v>0</v>
      </c>
      <c r="CY17" s="112">
        <f>CY18</f>
        <v>0</v>
      </c>
      <c r="CZ17" s="112">
        <f>CZ18</f>
        <v>0</v>
      </c>
      <c r="DA17" s="112">
        <v>0</v>
      </c>
      <c r="DB17" s="112">
        <f>DB18</f>
        <v>0</v>
      </c>
      <c r="DC17" s="112">
        <f>DC18</f>
        <v>0</v>
      </c>
      <c r="DD17" s="112">
        <f>DD18</f>
        <v>0</v>
      </c>
      <c r="DE17" s="112">
        <v>0</v>
      </c>
      <c r="DF17" s="112">
        <f>DF18</f>
        <v>0</v>
      </c>
      <c r="DG17" s="112">
        <f>DG18</f>
        <v>0</v>
      </c>
      <c r="DH17" s="112">
        <f>DH18</f>
        <v>0</v>
      </c>
      <c r="DI17" s="112">
        <f>DI18</f>
        <v>0</v>
      </c>
      <c r="DJ17" s="261">
        <f>DJ18</f>
        <v>0</v>
      </c>
    </row>
    <row r="18" ht="22.5" customHeight="1" spans="1:114">
      <c r="A18" s="136" t="s">
        <v>290</v>
      </c>
      <c r="B18" s="137"/>
      <c r="C18" s="137"/>
      <c r="D18" s="137" t="s">
        <v>467</v>
      </c>
      <c r="E18" s="112">
        <v>86639.93</v>
      </c>
      <c r="F18" s="112">
        <v>86639.93</v>
      </c>
      <c r="G18" s="112">
        <f t="shared" ref="G18:S18" si="35">G19</f>
        <v>0</v>
      </c>
      <c r="H18" s="112">
        <f t="shared" si="35"/>
        <v>0</v>
      </c>
      <c r="I18" s="112">
        <f t="shared" si="35"/>
        <v>0</v>
      </c>
      <c r="J18" s="112">
        <f t="shared" si="35"/>
        <v>0</v>
      </c>
      <c r="K18" s="112">
        <f t="shared" si="35"/>
        <v>0</v>
      </c>
      <c r="L18" s="112">
        <f t="shared" si="35"/>
        <v>20624.74</v>
      </c>
      <c r="M18" s="112">
        <f t="shared" si="35"/>
        <v>0</v>
      </c>
      <c r="N18" s="112">
        <f t="shared" si="35"/>
        <v>66015.19</v>
      </c>
      <c r="O18" s="112">
        <f t="shared" si="35"/>
        <v>0</v>
      </c>
      <c r="P18" s="112">
        <f t="shared" si="35"/>
        <v>0</v>
      </c>
      <c r="Q18" s="112">
        <f t="shared" si="35"/>
        <v>0</v>
      </c>
      <c r="R18" s="112">
        <f t="shared" si="35"/>
        <v>0</v>
      </c>
      <c r="S18" s="112">
        <f t="shared" si="35"/>
        <v>0</v>
      </c>
      <c r="T18" s="112">
        <v>0</v>
      </c>
      <c r="U18" s="112">
        <f t="shared" ref="U18:AU18" si="36">U19</f>
        <v>0</v>
      </c>
      <c r="V18" s="112">
        <f t="shared" si="36"/>
        <v>0</v>
      </c>
      <c r="W18" s="112">
        <f t="shared" si="36"/>
        <v>0</v>
      </c>
      <c r="X18" s="112">
        <f t="shared" si="36"/>
        <v>0</v>
      </c>
      <c r="Y18" s="112">
        <f t="shared" si="36"/>
        <v>0</v>
      </c>
      <c r="Z18" s="112">
        <f t="shared" si="36"/>
        <v>0</v>
      </c>
      <c r="AA18" s="112">
        <f t="shared" si="36"/>
        <v>0</v>
      </c>
      <c r="AB18" s="112">
        <f t="shared" si="36"/>
        <v>0</v>
      </c>
      <c r="AC18" s="112">
        <f t="shared" si="36"/>
        <v>0</v>
      </c>
      <c r="AD18" s="112">
        <f t="shared" si="36"/>
        <v>0</v>
      </c>
      <c r="AE18" s="112">
        <f t="shared" si="36"/>
        <v>0</v>
      </c>
      <c r="AF18" s="112">
        <f t="shared" si="36"/>
        <v>0</v>
      </c>
      <c r="AG18" s="112">
        <f t="shared" si="36"/>
        <v>0</v>
      </c>
      <c r="AH18" s="112">
        <f t="shared" si="36"/>
        <v>0</v>
      </c>
      <c r="AI18" s="112">
        <f t="shared" si="36"/>
        <v>0</v>
      </c>
      <c r="AJ18" s="112">
        <f t="shared" si="36"/>
        <v>0</v>
      </c>
      <c r="AK18" s="112">
        <f t="shared" si="36"/>
        <v>0</v>
      </c>
      <c r="AL18" s="112">
        <f t="shared" si="36"/>
        <v>0</v>
      </c>
      <c r="AM18" s="112">
        <f t="shared" si="36"/>
        <v>0</v>
      </c>
      <c r="AN18" s="112">
        <f t="shared" si="36"/>
        <v>0</v>
      </c>
      <c r="AO18" s="112">
        <f t="shared" si="36"/>
        <v>0</v>
      </c>
      <c r="AP18" s="112">
        <f t="shared" si="36"/>
        <v>0</v>
      </c>
      <c r="AQ18" s="112">
        <f t="shared" si="36"/>
        <v>0</v>
      </c>
      <c r="AR18" s="112">
        <f t="shared" si="36"/>
        <v>0</v>
      </c>
      <c r="AS18" s="112">
        <f t="shared" si="36"/>
        <v>0</v>
      </c>
      <c r="AT18" s="112">
        <f t="shared" si="36"/>
        <v>0</v>
      </c>
      <c r="AU18" s="112">
        <f t="shared" si="36"/>
        <v>0</v>
      </c>
      <c r="AV18" s="112">
        <v>0</v>
      </c>
      <c r="AW18" s="112">
        <f t="shared" ref="AW18:BH18" si="37">AW19</f>
        <v>0</v>
      </c>
      <c r="AX18" s="112">
        <f t="shared" si="37"/>
        <v>0</v>
      </c>
      <c r="AY18" s="112">
        <f t="shared" si="37"/>
        <v>0</v>
      </c>
      <c r="AZ18" s="112">
        <f t="shared" si="37"/>
        <v>0</v>
      </c>
      <c r="BA18" s="112">
        <f t="shared" si="37"/>
        <v>0</v>
      </c>
      <c r="BB18" s="112">
        <f t="shared" si="37"/>
        <v>0</v>
      </c>
      <c r="BC18" s="112">
        <f t="shared" si="37"/>
        <v>0</v>
      </c>
      <c r="BD18" s="112">
        <f t="shared" si="37"/>
        <v>0</v>
      </c>
      <c r="BE18" s="112">
        <f t="shared" si="37"/>
        <v>0</v>
      </c>
      <c r="BF18" s="112">
        <f t="shared" si="37"/>
        <v>0</v>
      </c>
      <c r="BG18" s="112">
        <f t="shared" si="37"/>
        <v>0</v>
      </c>
      <c r="BH18" s="112">
        <f t="shared" si="37"/>
        <v>0</v>
      </c>
      <c r="BI18" s="112">
        <v>0</v>
      </c>
      <c r="BJ18" s="112">
        <f>BJ19</f>
        <v>0</v>
      </c>
      <c r="BK18" s="112">
        <f>BK19</f>
        <v>0</v>
      </c>
      <c r="BL18" s="112">
        <f>BL19</f>
        <v>0</v>
      </c>
      <c r="BM18" s="112">
        <f>BM19</f>
        <v>0</v>
      </c>
      <c r="BN18" s="112">
        <v>0</v>
      </c>
      <c r="BO18" s="112">
        <f t="shared" ref="BO18:BZ18" si="38">BO19</f>
        <v>0</v>
      </c>
      <c r="BP18" s="112">
        <f t="shared" si="38"/>
        <v>0</v>
      </c>
      <c r="BQ18" s="112">
        <f t="shared" si="38"/>
        <v>0</v>
      </c>
      <c r="BR18" s="112">
        <f t="shared" si="38"/>
        <v>0</v>
      </c>
      <c r="BS18" s="112">
        <f t="shared" si="38"/>
        <v>0</v>
      </c>
      <c r="BT18" s="112">
        <f t="shared" si="38"/>
        <v>0</v>
      </c>
      <c r="BU18" s="112">
        <f t="shared" si="38"/>
        <v>0</v>
      </c>
      <c r="BV18" s="112">
        <f t="shared" si="38"/>
        <v>0</v>
      </c>
      <c r="BW18" s="112">
        <f t="shared" si="38"/>
        <v>0</v>
      </c>
      <c r="BX18" s="112">
        <f t="shared" si="38"/>
        <v>0</v>
      </c>
      <c r="BY18" s="112">
        <f t="shared" si="38"/>
        <v>0</v>
      </c>
      <c r="BZ18" s="112">
        <f t="shared" si="38"/>
        <v>0</v>
      </c>
      <c r="CA18" s="112">
        <v>0</v>
      </c>
      <c r="CB18" s="112">
        <f t="shared" ref="CB18:CQ18" si="39">CB19</f>
        <v>0</v>
      </c>
      <c r="CC18" s="112">
        <f t="shared" si="39"/>
        <v>0</v>
      </c>
      <c r="CD18" s="112">
        <f t="shared" si="39"/>
        <v>0</v>
      </c>
      <c r="CE18" s="112">
        <f t="shared" si="39"/>
        <v>0</v>
      </c>
      <c r="CF18" s="112">
        <f t="shared" si="39"/>
        <v>0</v>
      </c>
      <c r="CG18" s="112">
        <f t="shared" si="39"/>
        <v>0</v>
      </c>
      <c r="CH18" s="112">
        <f t="shared" si="39"/>
        <v>0</v>
      </c>
      <c r="CI18" s="112">
        <f t="shared" si="39"/>
        <v>0</v>
      </c>
      <c r="CJ18" s="112">
        <f t="shared" si="39"/>
        <v>0</v>
      </c>
      <c r="CK18" s="112">
        <f t="shared" si="39"/>
        <v>0</v>
      </c>
      <c r="CL18" s="112">
        <f t="shared" si="39"/>
        <v>0</v>
      </c>
      <c r="CM18" s="112">
        <f t="shared" si="39"/>
        <v>0</v>
      </c>
      <c r="CN18" s="112">
        <f t="shared" si="39"/>
        <v>0</v>
      </c>
      <c r="CO18" s="112">
        <f t="shared" si="39"/>
        <v>0</v>
      </c>
      <c r="CP18" s="112">
        <f t="shared" si="39"/>
        <v>0</v>
      </c>
      <c r="CQ18" s="112">
        <f t="shared" si="39"/>
        <v>0</v>
      </c>
      <c r="CR18" s="112">
        <v>0</v>
      </c>
      <c r="CS18" s="112">
        <f>CS19</f>
        <v>0</v>
      </c>
      <c r="CT18" s="112">
        <f>CT19</f>
        <v>0</v>
      </c>
      <c r="CU18" s="112">
        <v>0</v>
      </c>
      <c r="CV18" s="112">
        <f>CV19</f>
        <v>0</v>
      </c>
      <c r="CW18" s="112">
        <f>CW19</f>
        <v>0</v>
      </c>
      <c r="CX18" s="112">
        <f>CX19</f>
        <v>0</v>
      </c>
      <c r="CY18" s="112">
        <f>CY19</f>
        <v>0</v>
      </c>
      <c r="CZ18" s="112">
        <f>CZ19</f>
        <v>0</v>
      </c>
      <c r="DA18" s="112">
        <v>0</v>
      </c>
      <c r="DB18" s="112">
        <f>DB19</f>
        <v>0</v>
      </c>
      <c r="DC18" s="112">
        <f>DC19</f>
        <v>0</v>
      </c>
      <c r="DD18" s="112">
        <f>DD19</f>
        <v>0</v>
      </c>
      <c r="DE18" s="112">
        <v>0</v>
      </c>
      <c r="DF18" s="112">
        <f>DF19</f>
        <v>0</v>
      </c>
      <c r="DG18" s="112">
        <f>DG19</f>
        <v>0</v>
      </c>
      <c r="DH18" s="112">
        <f>DH19</f>
        <v>0</v>
      </c>
      <c r="DI18" s="112">
        <f>DI19</f>
        <v>0</v>
      </c>
      <c r="DJ18" s="261">
        <f>DJ19</f>
        <v>0</v>
      </c>
    </row>
    <row r="19" ht="22.5" customHeight="1" spans="1:114">
      <c r="A19" s="130" t="s">
        <v>292</v>
      </c>
      <c r="B19" s="131"/>
      <c r="C19" s="131"/>
      <c r="D19" s="131" t="s">
        <v>468</v>
      </c>
      <c r="E19" s="112">
        <v>86639.93</v>
      </c>
      <c r="F19" s="112">
        <v>86639.93</v>
      </c>
      <c r="G19" s="112">
        <v>0</v>
      </c>
      <c r="H19" s="112">
        <v>0</v>
      </c>
      <c r="I19" s="112">
        <v>0</v>
      </c>
      <c r="J19" s="112">
        <v>0</v>
      </c>
      <c r="K19" s="112">
        <v>0</v>
      </c>
      <c r="L19" s="112">
        <v>20624.74</v>
      </c>
      <c r="M19" s="112">
        <v>0</v>
      </c>
      <c r="N19" s="112">
        <v>66015.19</v>
      </c>
      <c r="O19" s="112">
        <v>0</v>
      </c>
      <c r="P19" s="112">
        <v>0</v>
      </c>
      <c r="Q19" s="112">
        <v>0</v>
      </c>
      <c r="R19" s="112">
        <v>0</v>
      </c>
      <c r="S19" s="112">
        <v>0</v>
      </c>
      <c r="T19" s="112">
        <v>0</v>
      </c>
      <c r="U19" s="112">
        <v>0</v>
      </c>
      <c r="V19" s="112">
        <v>0</v>
      </c>
      <c r="W19" s="112">
        <v>0</v>
      </c>
      <c r="X19" s="112">
        <v>0</v>
      </c>
      <c r="Y19" s="112">
        <v>0</v>
      </c>
      <c r="Z19" s="112">
        <v>0</v>
      </c>
      <c r="AA19" s="112">
        <v>0</v>
      </c>
      <c r="AB19" s="112">
        <v>0</v>
      </c>
      <c r="AC19" s="112">
        <v>0</v>
      </c>
      <c r="AD19" s="112">
        <v>0</v>
      </c>
      <c r="AE19" s="112">
        <v>0</v>
      </c>
      <c r="AF19" s="112">
        <v>0</v>
      </c>
      <c r="AG19" s="112">
        <v>0</v>
      </c>
      <c r="AH19" s="112">
        <v>0</v>
      </c>
      <c r="AI19" s="112">
        <v>0</v>
      </c>
      <c r="AJ19" s="112">
        <v>0</v>
      </c>
      <c r="AK19" s="112">
        <v>0</v>
      </c>
      <c r="AL19" s="112">
        <v>0</v>
      </c>
      <c r="AM19" s="112">
        <v>0</v>
      </c>
      <c r="AN19" s="112">
        <v>0</v>
      </c>
      <c r="AO19" s="112">
        <v>0</v>
      </c>
      <c r="AP19" s="112">
        <v>0</v>
      </c>
      <c r="AQ19" s="112">
        <v>0</v>
      </c>
      <c r="AR19" s="112">
        <v>0</v>
      </c>
      <c r="AS19" s="112">
        <v>0</v>
      </c>
      <c r="AT19" s="112">
        <v>0</v>
      </c>
      <c r="AU19" s="112">
        <v>0</v>
      </c>
      <c r="AV19" s="112">
        <v>0</v>
      </c>
      <c r="AW19" s="112">
        <v>0</v>
      </c>
      <c r="AX19" s="112">
        <v>0</v>
      </c>
      <c r="AY19" s="112">
        <v>0</v>
      </c>
      <c r="AZ19" s="112">
        <v>0</v>
      </c>
      <c r="BA19" s="112">
        <v>0</v>
      </c>
      <c r="BB19" s="112">
        <v>0</v>
      </c>
      <c r="BC19" s="112">
        <v>0</v>
      </c>
      <c r="BD19" s="112">
        <v>0</v>
      </c>
      <c r="BE19" s="112">
        <v>0</v>
      </c>
      <c r="BF19" s="112">
        <v>0</v>
      </c>
      <c r="BG19" s="112">
        <v>0</v>
      </c>
      <c r="BH19" s="112">
        <v>0</v>
      </c>
      <c r="BI19" s="112">
        <v>0</v>
      </c>
      <c r="BJ19" s="112">
        <v>0</v>
      </c>
      <c r="BK19" s="112">
        <v>0</v>
      </c>
      <c r="BL19" s="112">
        <v>0</v>
      </c>
      <c r="BM19" s="112">
        <v>0</v>
      </c>
      <c r="BN19" s="112">
        <v>0</v>
      </c>
      <c r="BO19" s="112">
        <v>0</v>
      </c>
      <c r="BP19" s="112">
        <v>0</v>
      </c>
      <c r="BQ19" s="112">
        <v>0</v>
      </c>
      <c r="BR19" s="112">
        <v>0</v>
      </c>
      <c r="BS19" s="112">
        <v>0</v>
      </c>
      <c r="BT19" s="112">
        <v>0</v>
      </c>
      <c r="BU19" s="112">
        <v>0</v>
      </c>
      <c r="BV19" s="112">
        <v>0</v>
      </c>
      <c r="BW19" s="112">
        <v>0</v>
      </c>
      <c r="BX19" s="112">
        <v>0</v>
      </c>
      <c r="BY19" s="112">
        <v>0</v>
      </c>
      <c r="BZ19" s="112">
        <v>0</v>
      </c>
      <c r="CA19" s="112">
        <v>0</v>
      </c>
      <c r="CB19" s="112">
        <v>0</v>
      </c>
      <c r="CC19" s="112">
        <v>0</v>
      </c>
      <c r="CD19" s="112">
        <v>0</v>
      </c>
      <c r="CE19" s="112">
        <v>0</v>
      </c>
      <c r="CF19" s="112">
        <v>0</v>
      </c>
      <c r="CG19" s="112">
        <v>0</v>
      </c>
      <c r="CH19" s="112">
        <v>0</v>
      </c>
      <c r="CI19" s="112">
        <v>0</v>
      </c>
      <c r="CJ19" s="112">
        <v>0</v>
      </c>
      <c r="CK19" s="112">
        <v>0</v>
      </c>
      <c r="CL19" s="112">
        <v>0</v>
      </c>
      <c r="CM19" s="112">
        <v>0</v>
      </c>
      <c r="CN19" s="112">
        <v>0</v>
      </c>
      <c r="CO19" s="112">
        <v>0</v>
      </c>
      <c r="CP19" s="112">
        <v>0</v>
      </c>
      <c r="CQ19" s="112">
        <v>0</v>
      </c>
      <c r="CR19" s="112">
        <v>0</v>
      </c>
      <c r="CS19" s="112">
        <v>0</v>
      </c>
      <c r="CT19" s="112">
        <v>0</v>
      </c>
      <c r="CU19" s="112">
        <v>0</v>
      </c>
      <c r="CV19" s="112">
        <v>0</v>
      </c>
      <c r="CW19" s="112">
        <v>0</v>
      </c>
      <c r="CX19" s="112">
        <v>0</v>
      </c>
      <c r="CY19" s="112">
        <v>0</v>
      </c>
      <c r="CZ19" s="112">
        <v>0</v>
      </c>
      <c r="DA19" s="112">
        <v>0</v>
      </c>
      <c r="DB19" s="112">
        <v>0</v>
      </c>
      <c r="DC19" s="112">
        <v>0</v>
      </c>
      <c r="DD19" s="112">
        <v>0</v>
      </c>
      <c r="DE19" s="112">
        <v>0</v>
      </c>
      <c r="DF19" s="112">
        <v>0</v>
      </c>
      <c r="DG19" s="112">
        <v>0</v>
      </c>
      <c r="DH19" s="112">
        <v>0</v>
      </c>
      <c r="DI19" s="112">
        <v>0</v>
      </c>
      <c r="DJ19" s="261">
        <v>0</v>
      </c>
    </row>
    <row r="20" ht="22.5" customHeight="1" spans="1:114">
      <c r="A20" s="136" t="s">
        <v>302</v>
      </c>
      <c r="B20" s="137"/>
      <c r="C20" s="137"/>
      <c r="D20" s="137" t="s">
        <v>303</v>
      </c>
      <c r="E20" s="112">
        <v>19528938</v>
      </c>
      <c r="F20" s="112">
        <v>0</v>
      </c>
      <c r="G20" s="112">
        <f t="shared" ref="G20:S20" si="40">G21</f>
        <v>0</v>
      </c>
      <c r="H20" s="112">
        <f t="shared" si="40"/>
        <v>0</v>
      </c>
      <c r="I20" s="112">
        <f t="shared" si="40"/>
        <v>0</v>
      </c>
      <c r="J20" s="112">
        <f t="shared" si="40"/>
        <v>0</v>
      </c>
      <c r="K20" s="112">
        <f t="shared" si="40"/>
        <v>0</v>
      </c>
      <c r="L20" s="112">
        <f t="shared" si="40"/>
        <v>0</v>
      </c>
      <c r="M20" s="112">
        <f t="shared" si="40"/>
        <v>0</v>
      </c>
      <c r="N20" s="112">
        <f t="shared" si="40"/>
        <v>0</v>
      </c>
      <c r="O20" s="112">
        <f t="shared" si="40"/>
        <v>0</v>
      </c>
      <c r="P20" s="112">
        <f t="shared" si="40"/>
        <v>0</v>
      </c>
      <c r="Q20" s="112">
        <f t="shared" si="40"/>
        <v>0</v>
      </c>
      <c r="R20" s="112">
        <f t="shared" si="40"/>
        <v>0</v>
      </c>
      <c r="S20" s="112">
        <f t="shared" si="40"/>
        <v>0</v>
      </c>
      <c r="T20" s="112">
        <v>0</v>
      </c>
      <c r="U20" s="112">
        <f t="shared" ref="U20:AU20" si="41">U21</f>
        <v>0</v>
      </c>
      <c r="V20" s="112">
        <f t="shared" si="41"/>
        <v>0</v>
      </c>
      <c r="W20" s="112">
        <f t="shared" si="41"/>
        <v>0</v>
      </c>
      <c r="X20" s="112">
        <f t="shared" si="41"/>
        <v>0</v>
      </c>
      <c r="Y20" s="112">
        <f t="shared" si="41"/>
        <v>0</v>
      </c>
      <c r="Z20" s="112">
        <f t="shared" si="41"/>
        <v>0</v>
      </c>
      <c r="AA20" s="112">
        <f t="shared" si="41"/>
        <v>0</v>
      </c>
      <c r="AB20" s="112">
        <f t="shared" si="41"/>
        <v>0</v>
      </c>
      <c r="AC20" s="112">
        <f t="shared" si="41"/>
        <v>0</v>
      </c>
      <c r="AD20" s="112">
        <f t="shared" si="41"/>
        <v>0</v>
      </c>
      <c r="AE20" s="112">
        <f t="shared" si="41"/>
        <v>0</v>
      </c>
      <c r="AF20" s="112">
        <f t="shared" si="41"/>
        <v>0</v>
      </c>
      <c r="AG20" s="112">
        <f t="shared" si="41"/>
        <v>0</v>
      </c>
      <c r="AH20" s="112">
        <f t="shared" si="41"/>
        <v>0</v>
      </c>
      <c r="AI20" s="112">
        <f t="shared" si="41"/>
        <v>0</v>
      </c>
      <c r="AJ20" s="112">
        <f t="shared" si="41"/>
        <v>0</v>
      </c>
      <c r="AK20" s="112">
        <f t="shared" si="41"/>
        <v>0</v>
      </c>
      <c r="AL20" s="112">
        <f t="shared" si="41"/>
        <v>0</v>
      </c>
      <c r="AM20" s="112">
        <f t="shared" si="41"/>
        <v>0</v>
      </c>
      <c r="AN20" s="112">
        <f t="shared" si="41"/>
        <v>0</v>
      </c>
      <c r="AO20" s="112">
        <f t="shared" si="41"/>
        <v>0</v>
      </c>
      <c r="AP20" s="112">
        <f t="shared" si="41"/>
        <v>0</v>
      </c>
      <c r="AQ20" s="112">
        <f t="shared" si="41"/>
        <v>0</v>
      </c>
      <c r="AR20" s="112">
        <f t="shared" si="41"/>
        <v>0</v>
      </c>
      <c r="AS20" s="112">
        <f t="shared" si="41"/>
        <v>0</v>
      </c>
      <c r="AT20" s="112">
        <f t="shared" si="41"/>
        <v>0</v>
      </c>
      <c r="AU20" s="112">
        <f t="shared" si="41"/>
        <v>0</v>
      </c>
      <c r="AV20" s="112">
        <v>0</v>
      </c>
      <c r="AW20" s="112">
        <f t="shared" ref="AW20:BH20" si="42">AW21</f>
        <v>0</v>
      </c>
      <c r="AX20" s="112">
        <f t="shared" si="42"/>
        <v>0</v>
      </c>
      <c r="AY20" s="112">
        <f t="shared" si="42"/>
        <v>0</v>
      </c>
      <c r="AZ20" s="112">
        <f t="shared" si="42"/>
        <v>0</v>
      </c>
      <c r="BA20" s="112">
        <f t="shared" si="42"/>
        <v>0</v>
      </c>
      <c r="BB20" s="112">
        <f t="shared" si="42"/>
        <v>0</v>
      </c>
      <c r="BC20" s="112">
        <f t="shared" si="42"/>
        <v>0</v>
      </c>
      <c r="BD20" s="112">
        <f t="shared" si="42"/>
        <v>0</v>
      </c>
      <c r="BE20" s="112">
        <f t="shared" si="42"/>
        <v>0</v>
      </c>
      <c r="BF20" s="112">
        <f t="shared" si="42"/>
        <v>0</v>
      </c>
      <c r="BG20" s="112">
        <f t="shared" si="42"/>
        <v>0</v>
      </c>
      <c r="BH20" s="112">
        <f t="shared" si="42"/>
        <v>0</v>
      </c>
      <c r="BI20" s="112">
        <v>0</v>
      </c>
      <c r="BJ20" s="112">
        <f>BJ21</f>
        <v>0</v>
      </c>
      <c r="BK20" s="112">
        <f>BK21</f>
        <v>0</v>
      </c>
      <c r="BL20" s="112">
        <f>BL21</f>
        <v>0</v>
      </c>
      <c r="BM20" s="112">
        <f>BM21</f>
        <v>0</v>
      </c>
      <c r="BN20" s="112">
        <v>19528938</v>
      </c>
      <c r="BO20" s="112">
        <f t="shared" ref="BO20:BZ20" si="43">BO21</f>
        <v>0</v>
      </c>
      <c r="BP20" s="112">
        <f t="shared" si="43"/>
        <v>0</v>
      </c>
      <c r="BQ20" s="112">
        <f t="shared" si="43"/>
        <v>0</v>
      </c>
      <c r="BR20" s="112">
        <f t="shared" si="43"/>
        <v>19528938</v>
      </c>
      <c r="BS20" s="112">
        <f t="shared" si="43"/>
        <v>0</v>
      </c>
      <c r="BT20" s="112">
        <f t="shared" si="43"/>
        <v>0</v>
      </c>
      <c r="BU20" s="112">
        <f t="shared" si="43"/>
        <v>0</v>
      </c>
      <c r="BV20" s="112">
        <f t="shared" si="43"/>
        <v>0</v>
      </c>
      <c r="BW20" s="112">
        <f t="shared" si="43"/>
        <v>0</v>
      </c>
      <c r="BX20" s="112">
        <f t="shared" si="43"/>
        <v>0</v>
      </c>
      <c r="BY20" s="112">
        <f t="shared" si="43"/>
        <v>0</v>
      </c>
      <c r="BZ20" s="112">
        <f t="shared" si="43"/>
        <v>0</v>
      </c>
      <c r="CA20" s="112">
        <v>0</v>
      </c>
      <c r="CB20" s="112">
        <f t="shared" ref="CB20:CQ20" si="44">CB21</f>
        <v>0</v>
      </c>
      <c r="CC20" s="112">
        <f t="shared" si="44"/>
        <v>0</v>
      </c>
      <c r="CD20" s="112">
        <f t="shared" si="44"/>
        <v>0</v>
      </c>
      <c r="CE20" s="112">
        <f t="shared" si="44"/>
        <v>0</v>
      </c>
      <c r="CF20" s="112">
        <f t="shared" si="44"/>
        <v>0</v>
      </c>
      <c r="CG20" s="112">
        <f t="shared" si="44"/>
        <v>0</v>
      </c>
      <c r="CH20" s="112">
        <f t="shared" si="44"/>
        <v>0</v>
      </c>
      <c r="CI20" s="112">
        <f t="shared" si="44"/>
        <v>0</v>
      </c>
      <c r="CJ20" s="112">
        <f t="shared" si="44"/>
        <v>0</v>
      </c>
      <c r="CK20" s="112">
        <f t="shared" si="44"/>
        <v>0</v>
      </c>
      <c r="CL20" s="112">
        <f t="shared" si="44"/>
        <v>0</v>
      </c>
      <c r="CM20" s="112">
        <f t="shared" si="44"/>
        <v>0</v>
      </c>
      <c r="CN20" s="112">
        <f t="shared" si="44"/>
        <v>0</v>
      </c>
      <c r="CO20" s="112">
        <f t="shared" si="44"/>
        <v>0</v>
      </c>
      <c r="CP20" s="112">
        <f t="shared" si="44"/>
        <v>0</v>
      </c>
      <c r="CQ20" s="112">
        <f t="shared" si="44"/>
        <v>0</v>
      </c>
      <c r="CR20" s="112">
        <v>0</v>
      </c>
      <c r="CS20" s="112">
        <f>CS21</f>
        <v>0</v>
      </c>
      <c r="CT20" s="112">
        <f>CT21</f>
        <v>0</v>
      </c>
      <c r="CU20" s="112">
        <v>0</v>
      </c>
      <c r="CV20" s="112">
        <f>CV21</f>
        <v>0</v>
      </c>
      <c r="CW20" s="112">
        <f>CW21</f>
        <v>0</v>
      </c>
      <c r="CX20" s="112">
        <f>CX21</f>
        <v>0</v>
      </c>
      <c r="CY20" s="112">
        <f>CY21</f>
        <v>0</v>
      </c>
      <c r="CZ20" s="112">
        <f>CZ21</f>
        <v>0</v>
      </c>
      <c r="DA20" s="112">
        <v>0</v>
      </c>
      <c r="DB20" s="112">
        <f>DB21</f>
        <v>0</v>
      </c>
      <c r="DC20" s="112">
        <f>DC21</f>
        <v>0</v>
      </c>
      <c r="DD20" s="112">
        <f>DD21</f>
        <v>0</v>
      </c>
      <c r="DE20" s="112">
        <v>0</v>
      </c>
      <c r="DF20" s="112">
        <f>DF21</f>
        <v>0</v>
      </c>
      <c r="DG20" s="112">
        <f>DG21</f>
        <v>0</v>
      </c>
      <c r="DH20" s="112">
        <f>DH21</f>
        <v>0</v>
      </c>
      <c r="DI20" s="112">
        <f>DI21</f>
        <v>0</v>
      </c>
      <c r="DJ20" s="261">
        <f>DJ21</f>
        <v>0</v>
      </c>
    </row>
    <row r="21" ht="22.5" customHeight="1" spans="1:114">
      <c r="A21" s="136" t="s">
        <v>304</v>
      </c>
      <c r="B21" s="137"/>
      <c r="C21" s="137"/>
      <c r="D21" s="137" t="s">
        <v>472</v>
      </c>
      <c r="E21" s="112">
        <v>19528938</v>
      </c>
      <c r="F21" s="112">
        <v>0</v>
      </c>
      <c r="G21" s="112">
        <f t="shared" ref="G21:S21" si="45">G22+G23</f>
        <v>0</v>
      </c>
      <c r="H21" s="112">
        <f t="shared" si="45"/>
        <v>0</v>
      </c>
      <c r="I21" s="112">
        <f t="shared" si="45"/>
        <v>0</v>
      </c>
      <c r="J21" s="112">
        <f t="shared" si="45"/>
        <v>0</v>
      </c>
      <c r="K21" s="112">
        <f t="shared" si="45"/>
        <v>0</v>
      </c>
      <c r="L21" s="112">
        <f t="shared" si="45"/>
        <v>0</v>
      </c>
      <c r="M21" s="112">
        <f t="shared" si="45"/>
        <v>0</v>
      </c>
      <c r="N21" s="112">
        <f t="shared" si="45"/>
        <v>0</v>
      </c>
      <c r="O21" s="112">
        <f t="shared" si="45"/>
        <v>0</v>
      </c>
      <c r="P21" s="112">
        <f t="shared" si="45"/>
        <v>0</v>
      </c>
      <c r="Q21" s="112">
        <f t="shared" si="45"/>
        <v>0</v>
      </c>
      <c r="R21" s="112">
        <f t="shared" si="45"/>
        <v>0</v>
      </c>
      <c r="S21" s="112">
        <f t="shared" si="45"/>
        <v>0</v>
      </c>
      <c r="T21" s="112">
        <v>0</v>
      </c>
      <c r="U21" s="112">
        <f t="shared" ref="U21:AU21" si="46">U22+U23</f>
        <v>0</v>
      </c>
      <c r="V21" s="112">
        <f t="shared" si="46"/>
        <v>0</v>
      </c>
      <c r="W21" s="112">
        <f t="shared" si="46"/>
        <v>0</v>
      </c>
      <c r="X21" s="112">
        <f t="shared" si="46"/>
        <v>0</v>
      </c>
      <c r="Y21" s="112">
        <f t="shared" si="46"/>
        <v>0</v>
      </c>
      <c r="Z21" s="112">
        <f t="shared" si="46"/>
        <v>0</v>
      </c>
      <c r="AA21" s="112">
        <f t="shared" si="46"/>
        <v>0</v>
      </c>
      <c r="AB21" s="112">
        <f t="shared" si="46"/>
        <v>0</v>
      </c>
      <c r="AC21" s="112">
        <f t="shared" si="46"/>
        <v>0</v>
      </c>
      <c r="AD21" s="112">
        <f t="shared" si="46"/>
        <v>0</v>
      </c>
      <c r="AE21" s="112">
        <f t="shared" si="46"/>
        <v>0</v>
      </c>
      <c r="AF21" s="112">
        <f t="shared" si="46"/>
        <v>0</v>
      </c>
      <c r="AG21" s="112">
        <f t="shared" si="46"/>
        <v>0</v>
      </c>
      <c r="AH21" s="112">
        <f t="shared" si="46"/>
        <v>0</v>
      </c>
      <c r="AI21" s="112">
        <f t="shared" si="46"/>
        <v>0</v>
      </c>
      <c r="AJ21" s="112">
        <f t="shared" si="46"/>
        <v>0</v>
      </c>
      <c r="AK21" s="112">
        <f t="shared" si="46"/>
        <v>0</v>
      </c>
      <c r="AL21" s="112">
        <f t="shared" si="46"/>
        <v>0</v>
      </c>
      <c r="AM21" s="112">
        <f t="shared" si="46"/>
        <v>0</v>
      </c>
      <c r="AN21" s="112">
        <f t="shared" si="46"/>
        <v>0</v>
      </c>
      <c r="AO21" s="112">
        <f t="shared" si="46"/>
        <v>0</v>
      </c>
      <c r="AP21" s="112">
        <f t="shared" si="46"/>
        <v>0</v>
      </c>
      <c r="AQ21" s="112">
        <f t="shared" si="46"/>
        <v>0</v>
      </c>
      <c r="AR21" s="112">
        <f t="shared" si="46"/>
        <v>0</v>
      </c>
      <c r="AS21" s="112">
        <f t="shared" si="46"/>
        <v>0</v>
      </c>
      <c r="AT21" s="112">
        <f t="shared" si="46"/>
        <v>0</v>
      </c>
      <c r="AU21" s="112">
        <f t="shared" si="46"/>
        <v>0</v>
      </c>
      <c r="AV21" s="112">
        <v>0</v>
      </c>
      <c r="AW21" s="112">
        <f t="shared" ref="AW21:BH21" si="47">AW22+AW23</f>
        <v>0</v>
      </c>
      <c r="AX21" s="112">
        <f t="shared" si="47"/>
        <v>0</v>
      </c>
      <c r="AY21" s="112">
        <f t="shared" si="47"/>
        <v>0</v>
      </c>
      <c r="AZ21" s="112">
        <f t="shared" si="47"/>
        <v>0</v>
      </c>
      <c r="BA21" s="112">
        <f t="shared" si="47"/>
        <v>0</v>
      </c>
      <c r="BB21" s="112">
        <f t="shared" si="47"/>
        <v>0</v>
      </c>
      <c r="BC21" s="112">
        <f t="shared" si="47"/>
        <v>0</v>
      </c>
      <c r="BD21" s="112">
        <f t="shared" si="47"/>
        <v>0</v>
      </c>
      <c r="BE21" s="112">
        <f t="shared" si="47"/>
        <v>0</v>
      </c>
      <c r="BF21" s="112">
        <f t="shared" si="47"/>
        <v>0</v>
      </c>
      <c r="BG21" s="112">
        <f t="shared" si="47"/>
        <v>0</v>
      </c>
      <c r="BH21" s="112">
        <f t="shared" si="47"/>
        <v>0</v>
      </c>
      <c r="BI21" s="112">
        <v>0</v>
      </c>
      <c r="BJ21" s="112">
        <f>BJ22+BJ23</f>
        <v>0</v>
      </c>
      <c r="BK21" s="112">
        <f>BK22+BK23</f>
        <v>0</v>
      </c>
      <c r="BL21" s="112">
        <f>BL22+BL23</f>
        <v>0</v>
      </c>
      <c r="BM21" s="112">
        <f>BM22+BM23</f>
        <v>0</v>
      </c>
      <c r="BN21" s="112">
        <v>19528938</v>
      </c>
      <c r="BO21" s="112">
        <f t="shared" ref="BO21:BZ21" si="48">BO22+BO23</f>
        <v>0</v>
      </c>
      <c r="BP21" s="112">
        <f t="shared" si="48"/>
        <v>0</v>
      </c>
      <c r="BQ21" s="112">
        <f t="shared" si="48"/>
        <v>0</v>
      </c>
      <c r="BR21" s="112">
        <f t="shared" si="48"/>
        <v>19528938</v>
      </c>
      <c r="BS21" s="112">
        <f t="shared" si="48"/>
        <v>0</v>
      </c>
      <c r="BT21" s="112">
        <f t="shared" si="48"/>
        <v>0</v>
      </c>
      <c r="BU21" s="112">
        <f t="shared" si="48"/>
        <v>0</v>
      </c>
      <c r="BV21" s="112">
        <f t="shared" si="48"/>
        <v>0</v>
      </c>
      <c r="BW21" s="112">
        <f t="shared" si="48"/>
        <v>0</v>
      </c>
      <c r="BX21" s="112">
        <f t="shared" si="48"/>
        <v>0</v>
      </c>
      <c r="BY21" s="112">
        <f t="shared" si="48"/>
        <v>0</v>
      </c>
      <c r="BZ21" s="112">
        <f t="shared" si="48"/>
        <v>0</v>
      </c>
      <c r="CA21" s="112">
        <v>0</v>
      </c>
      <c r="CB21" s="112">
        <f t="shared" ref="CB21:CQ21" si="49">CB22+CB23</f>
        <v>0</v>
      </c>
      <c r="CC21" s="112">
        <f t="shared" si="49"/>
        <v>0</v>
      </c>
      <c r="CD21" s="112">
        <f t="shared" si="49"/>
        <v>0</v>
      </c>
      <c r="CE21" s="112">
        <f t="shared" si="49"/>
        <v>0</v>
      </c>
      <c r="CF21" s="112">
        <f t="shared" si="49"/>
        <v>0</v>
      </c>
      <c r="CG21" s="112">
        <f t="shared" si="49"/>
        <v>0</v>
      </c>
      <c r="CH21" s="112">
        <f t="shared" si="49"/>
        <v>0</v>
      </c>
      <c r="CI21" s="112">
        <f t="shared" si="49"/>
        <v>0</v>
      </c>
      <c r="CJ21" s="112">
        <f t="shared" si="49"/>
        <v>0</v>
      </c>
      <c r="CK21" s="112">
        <f t="shared" si="49"/>
        <v>0</v>
      </c>
      <c r="CL21" s="112">
        <f t="shared" si="49"/>
        <v>0</v>
      </c>
      <c r="CM21" s="112">
        <f t="shared" si="49"/>
        <v>0</v>
      </c>
      <c r="CN21" s="112">
        <f t="shared" si="49"/>
        <v>0</v>
      </c>
      <c r="CO21" s="112">
        <f t="shared" si="49"/>
        <v>0</v>
      </c>
      <c r="CP21" s="112">
        <f t="shared" si="49"/>
        <v>0</v>
      </c>
      <c r="CQ21" s="112">
        <f t="shared" si="49"/>
        <v>0</v>
      </c>
      <c r="CR21" s="112">
        <v>0</v>
      </c>
      <c r="CS21" s="112">
        <f>CS22+CS23</f>
        <v>0</v>
      </c>
      <c r="CT21" s="112">
        <f>CT22+CT23</f>
        <v>0</v>
      </c>
      <c r="CU21" s="112">
        <v>0</v>
      </c>
      <c r="CV21" s="112">
        <f>CV22+CV23</f>
        <v>0</v>
      </c>
      <c r="CW21" s="112">
        <f>CW22+CW23</f>
        <v>0</v>
      </c>
      <c r="CX21" s="112">
        <f>CX22+CX23</f>
        <v>0</v>
      </c>
      <c r="CY21" s="112">
        <f>CY22+CY23</f>
        <v>0</v>
      </c>
      <c r="CZ21" s="112">
        <f>CZ22+CZ23</f>
        <v>0</v>
      </c>
      <c r="DA21" s="112">
        <v>0</v>
      </c>
      <c r="DB21" s="112">
        <f>DB22+DB23</f>
        <v>0</v>
      </c>
      <c r="DC21" s="112">
        <f>DC22+DC23</f>
        <v>0</v>
      </c>
      <c r="DD21" s="112">
        <f>DD22+DD23</f>
        <v>0</v>
      </c>
      <c r="DE21" s="112">
        <v>0</v>
      </c>
      <c r="DF21" s="112">
        <f>DF22+DF23</f>
        <v>0</v>
      </c>
      <c r="DG21" s="112">
        <f>DG22+DG23</f>
        <v>0</v>
      </c>
      <c r="DH21" s="112">
        <f>DH22+DH23</f>
        <v>0</v>
      </c>
      <c r="DI21" s="112">
        <f>DI22+DI23</f>
        <v>0</v>
      </c>
      <c r="DJ21" s="261">
        <f>DJ22+DJ23</f>
        <v>0</v>
      </c>
    </row>
    <row r="22" ht="22.5" customHeight="1" spans="1:114">
      <c r="A22" s="130" t="s">
        <v>306</v>
      </c>
      <c r="B22" s="131"/>
      <c r="C22" s="131"/>
      <c r="D22" s="131" t="s">
        <v>473</v>
      </c>
      <c r="E22" s="112">
        <v>15078938</v>
      </c>
      <c r="F22" s="112">
        <v>0</v>
      </c>
      <c r="G22" s="112">
        <v>0</v>
      </c>
      <c r="H22" s="112">
        <v>0</v>
      </c>
      <c r="I22" s="112">
        <v>0</v>
      </c>
      <c r="J22" s="112">
        <v>0</v>
      </c>
      <c r="K22" s="112">
        <v>0</v>
      </c>
      <c r="L22" s="112">
        <v>0</v>
      </c>
      <c r="M22" s="112">
        <v>0</v>
      </c>
      <c r="N22" s="112">
        <v>0</v>
      </c>
      <c r="O22" s="112">
        <v>0</v>
      </c>
      <c r="P22" s="112">
        <v>0</v>
      </c>
      <c r="Q22" s="112">
        <v>0</v>
      </c>
      <c r="R22" s="112">
        <v>0</v>
      </c>
      <c r="S22" s="112">
        <v>0</v>
      </c>
      <c r="T22" s="112">
        <v>0</v>
      </c>
      <c r="U22" s="112">
        <v>0</v>
      </c>
      <c r="V22" s="112">
        <v>0</v>
      </c>
      <c r="W22" s="112">
        <v>0</v>
      </c>
      <c r="X22" s="112">
        <v>0</v>
      </c>
      <c r="Y22" s="112">
        <v>0</v>
      </c>
      <c r="Z22" s="112">
        <v>0</v>
      </c>
      <c r="AA22" s="112">
        <v>0</v>
      </c>
      <c r="AB22" s="112">
        <v>0</v>
      </c>
      <c r="AC22" s="112">
        <v>0</v>
      </c>
      <c r="AD22" s="112">
        <v>0</v>
      </c>
      <c r="AE22" s="112">
        <v>0</v>
      </c>
      <c r="AF22" s="112">
        <v>0</v>
      </c>
      <c r="AG22" s="112">
        <v>0</v>
      </c>
      <c r="AH22" s="112">
        <v>0</v>
      </c>
      <c r="AI22" s="112">
        <v>0</v>
      </c>
      <c r="AJ22" s="112">
        <v>0</v>
      </c>
      <c r="AK22" s="112">
        <v>0</v>
      </c>
      <c r="AL22" s="112">
        <v>0</v>
      </c>
      <c r="AM22" s="112">
        <v>0</v>
      </c>
      <c r="AN22" s="112">
        <v>0</v>
      </c>
      <c r="AO22" s="112">
        <v>0</v>
      </c>
      <c r="AP22" s="112">
        <v>0</v>
      </c>
      <c r="AQ22" s="112">
        <v>0</v>
      </c>
      <c r="AR22" s="112">
        <v>0</v>
      </c>
      <c r="AS22" s="112">
        <v>0</v>
      </c>
      <c r="AT22" s="112">
        <v>0</v>
      </c>
      <c r="AU22" s="112">
        <v>0</v>
      </c>
      <c r="AV22" s="112">
        <v>0</v>
      </c>
      <c r="AW22" s="112">
        <v>0</v>
      </c>
      <c r="AX22" s="112">
        <v>0</v>
      </c>
      <c r="AY22" s="112">
        <v>0</v>
      </c>
      <c r="AZ22" s="112">
        <v>0</v>
      </c>
      <c r="BA22" s="112">
        <v>0</v>
      </c>
      <c r="BB22" s="112">
        <v>0</v>
      </c>
      <c r="BC22" s="112">
        <v>0</v>
      </c>
      <c r="BD22" s="112">
        <v>0</v>
      </c>
      <c r="BE22" s="112">
        <v>0</v>
      </c>
      <c r="BF22" s="112">
        <v>0</v>
      </c>
      <c r="BG22" s="112">
        <v>0</v>
      </c>
      <c r="BH22" s="112">
        <v>0</v>
      </c>
      <c r="BI22" s="112">
        <v>0</v>
      </c>
      <c r="BJ22" s="112">
        <v>0</v>
      </c>
      <c r="BK22" s="112">
        <v>0</v>
      </c>
      <c r="BL22" s="112">
        <v>0</v>
      </c>
      <c r="BM22" s="112">
        <v>0</v>
      </c>
      <c r="BN22" s="112">
        <v>15078938</v>
      </c>
      <c r="BO22" s="112">
        <v>0</v>
      </c>
      <c r="BP22" s="112">
        <v>0</v>
      </c>
      <c r="BQ22" s="112">
        <v>0</v>
      </c>
      <c r="BR22" s="112">
        <v>15078938</v>
      </c>
      <c r="BS22" s="112">
        <v>0</v>
      </c>
      <c r="BT22" s="112">
        <v>0</v>
      </c>
      <c r="BU22" s="112">
        <v>0</v>
      </c>
      <c r="BV22" s="112">
        <v>0</v>
      </c>
      <c r="BW22" s="112">
        <v>0</v>
      </c>
      <c r="BX22" s="112">
        <v>0</v>
      </c>
      <c r="BY22" s="112">
        <v>0</v>
      </c>
      <c r="BZ22" s="112">
        <v>0</v>
      </c>
      <c r="CA22" s="112">
        <v>0</v>
      </c>
      <c r="CB22" s="112">
        <v>0</v>
      </c>
      <c r="CC22" s="112">
        <v>0</v>
      </c>
      <c r="CD22" s="112">
        <v>0</v>
      </c>
      <c r="CE22" s="112">
        <v>0</v>
      </c>
      <c r="CF22" s="112">
        <v>0</v>
      </c>
      <c r="CG22" s="112">
        <v>0</v>
      </c>
      <c r="CH22" s="112">
        <v>0</v>
      </c>
      <c r="CI22" s="112">
        <v>0</v>
      </c>
      <c r="CJ22" s="112">
        <v>0</v>
      </c>
      <c r="CK22" s="112">
        <v>0</v>
      </c>
      <c r="CL22" s="112">
        <v>0</v>
      </c>
      <c r="CM22" s="112">
        <v>0</v>
      </c>
      <c r="CN22" s="112">
        <v>0</v>
      </c>
      <c r="CO22" s="112">
        <v>0</v>
      </c>
      <c r="CP22" s="112">
        <v>0</v>
      </c>
      <c r="CQ22" s="112">
        <v>0</v>
      </c>
      <c r="CR22" s="112">
        <v>0</v>
      </c>
      <c r="CS22" s="112">
        <v>0</v>
      </c>
      <c r="CT22" s="112">
        <v>0</v>
      </c>
      <c r="CU22" s="112">
        <v>0</v>
      </c>
      <c r="CV22" s="112">
        <v>0</v>
      </c>
      <c r="CW22" s="112">
        <v>0</v>
      </c>
      <c r="CX22" s="112">
        <v>0</v>
      </c>
      <c r="CY22" s="112">
        <v>0</v>
      </c>
      <c r="CZ22" s="112">
        <v>0</v>
      </c>
      <c r="DA22" s="112">
        <v>0</v>
      </c>
      <c r="DB22" s="112">
        <v>0</v>
      </c>
      <c r="DC22" s="112">
        <v>0</v>
      </c>
      <c r="DD22" s="112">
        <v>0</v>
      </c>
      <c r="DE22" s="112">
        <v>0</v>
      </c>
      <c r="DF22" s="112">
        <v>0</v>
      </c>
      <c r="DG22" s="112">
        <v>0</v>
      </c>
      <c r="DH22" s="112">
        <v>0</v>
      </c>
      <c r="DI22" s="112">
        <v>0</v>
      </c>
      <c r="DJ22" s="261">
        <v>0</v>
      </c>
    </row>
    <row r="23" ht="22.5" customHeight="1" spans="1:114">
      <c r="A23" s="130" t="s">
        <v>308</v>
      </c>
      <c r="B23" s="131"/>
      <c r="C23" s="131"/>
      <c r="D23" s="131" t="s">
        <v>474</v>
      </c>
      <c r="E23" s="112">
        <v>4450000</v>
      </c>
      <c r="F23" s="112">
        <v>0</v>
      </c>
      <c r="G23" s="112">
        <v>0</v>
      </c>
      <c r="H23" s="112">
        <v>0</v>
      </c>
      <c r="I23" s="112">
        <v>0</v>
      </c>
      <c r="J23" s="112">
        <v>0</v>
      </c>
      <c r="K23" s="112">
        <v>0</v>
      </c>
      <c r="L23" s="112">
        <v>0</v>
      </c>
      <c r="M23" s="112">
        <v>0</v>
      </c>
      <c r="N23" s="112">
        <v>0</v>
      </c>
      <c r="O23" s="112">
        <v>0</v>
      </c>
      <c r="P23" s="112">
        <v>0</v>
      </c>
      <c r="Q23" s="112">
        <v>0</v>
      </c>
      <c r="R23" s="112">
        <v>0</v>
      </c>
      <c r="S23" s="112">
        <v>0</v>
      </c>
      <c r="T23" s="112">
        <v>0</v>
      </c>
      <c r="U23" s="112">
        <v>0</v>
      </c>
      <c r="V23" s="112">
        <v>0</v>
      </c>
      <c r="W23" s="112">
        <v>0</v>
      </c>
      <c r="X23" s="112">
        <v>0</v>
      </c>
      <c r="Y23" s="112">
        <v>0</v>
      </c>
      <c r="Z23" s="112">
        <v>0</v>
      </c>
      <c r="AA23" s="112">
        <v>0</v>
      </c>
      <c r="AB23" s="112">
        <v>0</v>
      </c>
      <c r="AC23" s="112">
        <v>0</v>
      </c>
      <c r="AD23" s="112">
        <v>0</v>
      </c>
      <c r="AE23" s="112">
        <v>0</v>
      </c>
      <c r="AF23" s="112">
        <v>0</v>
      </c>
      <c r="AG23" s="112">
        <v>0</v>
      </c>
      <c r="AH23" s="112">
        <v>0</v>
      </c>
      <c r="AI23" s="112">
        <v>0</v>
      </c>
      <c r="AJ23" s="112">
        <v>0</v>
      </c>
      <c r="AK23" s="112">
        <v>0</v>
      </c>
      <c r="AL23" s="112">
        <v>0</v>
      </c>
      <c r="AM23" s="112">
        <v>0</v>
      </c>
      <c r="AN23" s="112">
        <v>0</v>
      </c>
      <c r="AO23" s="112">
        <v>0</v>
      </c>
      <c r="AP23" s="112">
        <v>0</v>
      </c>
      <c r="AQ23" s="112">
        <v>0</v>
      </c>
      <c r="AR23" s="112">
        <v>0</v>
      </c>
      <c r="AS23" s="112">
        <v>0</v>
      </c>
      <c r="AT23" s="112">
        <v>0</v>
      </c>
      <c r="AU23" s="112">
        <v>0</v>
      </c>
      <c r="AV23" s="112">
        <v>0</v>
      </c>
      <c r="AW23" s="112">
        <v>0</v>
      </c>
      <c r="AX23" s="112">
        <v>0</v>
      </c>
      <c r="AY23" s="112">
        <v>0</v>
      </c>
      <c r="AZ23" s="112">
        <v>0</v>
      </c>
      <c r="BA23" s="112">
        <v>0</v>
      </c>
      <c r="BB23" s="112">
        <v>0</v>
      </c>
      <c r="BC23" s="112">
        <v>0</v>
      </c>
      <c r="BD23" s="112">
        <v>0</v>
      </c>
      <c r="BE23" s="112">
        <v>0</v>
      </c>
      <c r="BF23" s="112">
        <v>0</v>
      </c>
      <c r="BG23" s="112">
        <v>0</v>
      </c>
      <c r="BH23" s="112">
        <v>0</v>
      </c>
      <c r="BI23" s="112">
        <v>0</v>
      </c>
      <c r="BJ23" s="112">
        <v>0</v>
      </c>
      <c r="BK23" s="112">
        <v>0</v>
      </c>
      <c r="BL23" s="112">
        <v>0</v>
      </c>
      <c r="BM23" s="112">
        <v>0</v>
      </c>
      <c r="BN23" s="112">
        <v>4450000</v>
      </c>
      <c r="BO23" s="112">
        <v>0</v>
      </c>
      <c r="BP23" s="112">
        <v>0</v>
      </c>
      <c r="BQ23" s="112">
        <v>0</v>
      </c>
      <c r="BR23" s="112">
        <v>4450000</v>
      </c>
      <c r="BS23" s="112">
        <v>0</v>
      </c>
      <c r="BT23" s="112">
        <v>0</v>
      </c>
      <c r="BU23" s="112">
        <v>0</v>
      </c>
      <c r="BV23" s="112">
        <v>0</v>
      </c>
      <c r="BW23" s="112">
        <v>0</v>
      </c>
      <c r="BX23" s="112">
        <v>0</v>
      </c>
      <c r="BY23" s="112">
        <v>0</v>
      </c>
      <c r="BZ23" s="112">
        <v>0</v>
      </c>
      <c r="CA23" s="112">
        <v>0</v>
      </c>
      <c r="CB23" s="112">
        <v>0</v>
      </c>
      <c r="CC23" s="112">
        <v>0</v>
      </c>
      <c r="CD23" s="112">
        <v>0</v>
      </c>
      <c r="CE23" s="112">
        <v>0</v>
      </c>
      <c r="CF23" s="112">
        <v>0</v>
      </c>
      <c r="CG23" s="112">
        <v>0</v>
      </c>
      <c r="CH23" s="112">
        <v>0</v>
      </c>
      <c r="CI23" s="112">
        <v>0</v>
      </c>
      <c r="CJ23" s="112">
        <v>0</v>
      </c>
      <c r="CK23" s="112">
        <v>0</v>
      </c>
      <c r="CL23" s="112">
        <v>0</v>
      </c>
      <c r="CM23" s="112">
        <v>0</v>
      </c>
      <c r="CN23" s="112">
        <v>0</v>
      </c>
      <c r="CO23" s="112">
        <v>0</v>
      </c>
      <c r="CP23" s="112">
        <v>0</v>
      </c>
      <c r="CQ23" s="112">
        <v>0</v>
      </c>
      <c r="CR23" s="112">
        <v>0</v>
      </c>
      <c r="CS23" s="112">
        <v>0</v>
      </c>
      <c r="CT23" s="112">
        <v>0</v>
      </c>
      <c r="CU23" s="112">
        <v>0</v>
      </c>
      <c r="CV23" s="112">
        <v>0</v>
      </c>
      <c r="CW23" s="112">
        <v>0</v>
      </c>
      <c r="CX23" s="112">
        <v>0</v>
      </c>
      <c r="CY23" s="112">
        <v>0</v>
      </c>
      <c r="CZ23" s="112">
        <v>0</v>
      </c>
      <c r="DA23" s="112">
        <v>0</v>
      </c>
      <c r="DB23" s="112">
        <v>0</v>
      </c>
      <c r="DC23" s="112">
        <v>0</v>
      </c>
      <c r="DD23" s="112">
        <v>0</v>
      </c>
      <c r="DE23" s="112">
        <v>0</v>
      </c>
      <c r="DF23" s="112">
        <v>0</v>
      </c>
      <c r="DG23" s="112">
        <v>0</v>
      </c>
      <c r="DH23" s="112">
        <v>0</v>
      </c>
      <c r="DI23" s="112">
        <v>0</v>
      </c>
      <c r="DJ23" s="261">
        <v>0</v>
      </c>
    </row>
    <row r="24" ht="22.5" customHeight="1" spans="1:114">
      <c r="A24" s="136" t="s">
        <v>310</v>
      </c>
      <c r="B24" s="137"/>
      <c r="C24" s="137"/>
      <c r="D24" s="137" t="s">
        <v>311</v>
      </c>
      <c r="E24" s="112">
        <v>314079057.7</v>
      </c>
      <c r="F24" s="112">
        <v>8678905.45</v>
      </c>
      <c r="G24" s="112">
        <f t="shared" ref="G24:S24" si="50">G25+G31+G33</f>
        <v>3107504.53</v>
      </c>
      <c r="H24" s="112">
        <f t="shared" si="50"/>
        <v>517751</v>
      </c>
      <c r="I24" s="112">
        <f t="shared" si="50"/>
        <v>501427</v>
      </c>
      <c r="J24" s="112">
        <f t="shared" si="50"/>
        <v>5688</v>
      </c>
      <c r="K24" s="112">
        <f t="shared" si="50"/>
        <v>1452377.26</v>
      </c>
      <c r="L24" s="112">
        <f t="shared" si="50"/>
        <v>1366362.96</v>
      </c>
      <c r="M24" s="112">
        <f t="shared" si="50"/>
        <v>437521.97</v>
      </c>
      <c r="N24" s="112">
        <f t="shared" si="50"/>
        <v>556863.21</v>
      </c>
      <c r="O24" s="112">
        <f t="shared" si="50"/>
        <v>0</v>
      </c>
      <c r="P24" s="112">
        <f t="shared" si="50"/>
        <v>15117.82</v>
      </c>
      <c r="Q24" s="112">
        <f t="shared" si="50"/>
        <v>612137.37</v>
      </c>
      <c r="R24" s="112">
        <f t="shared" si="50"/>
        <v>0</v>
      </c>
      <c r="S24" s="112">
        <f t="shared" si="50"/>
        <v>106154.33</v>
      </c>
      <c r="T24" s="112">
        <v>1924990.25</v>
      </c>
      <c r="U24" s="112">
        <f t="shared" ref="U24:AU24" si="51">U25+U31+U33</f>
        <v>236841.51</v>
      </c>
      <c r="V24" s="112">
        <f t="shared" si="51"/>
        <v>347577.98</v>
      </c>
      <c r="W24" s="112">
        <f t="shared" si="51"/>
        <v>0</v>
      </c>
      <c r="X24" s="112">
        <f t="shared" si="51"/>
        <v>0</v>
      </c>
      <c r="Y24" s="112">
        <f t="shared" si="51"/>
        <v>24218</v>
      </c>
      <c r="Z24" s="112">
        <f t="shared" si="51"/>
        <v>29880.96</v>
      </c>
      <c r="AA24" s="112">
        <f t="shared" si="51"/>
        <v>69327</v>
      </c>
      <c r="AB24" s="112">
        <f t="shared" si="51"/>
        <v>77017.15</v>
      </c>
      <c r="AC24" s="112">
        <f t="shared" si="51"/>
        <v>5796</v>
      </c>
      <c r="AD24" s="112">
        <f t="shared" si="51"/>
        <v>37421.5</v>
      </c>
      <c r="AE24" s="112">
        <f t="shared" si="51"/>
        <v>0</v>
      </c>
      <c r="AF24" s="112">
        <f t="shared" si="51"/>
        <v>251232.16</v>
      </c>
      <c r="AG24" s="112">
        <f t="shared" si="51"/>
        <v>0</v>
      </c>
      <c r="AH24" s="112">
        <f t="shared" si="51"/>
        <v>4800</v>
      </c>
      <c r="AI24" s="112">
        <f t="shared" si="51"/>
        <v>33324.5</v>
      </c>
      <c r="AJ24" s="112">
        <f t="shared" si="51"/>
        <v>7200</v>
      </c>
      <c r="AK24" s="112">
        <f t="shared" si="51"/>
        <v>0</v>
      </c>
      <c r="AL24" s="112">
        <f t="shared" si="51"/>
        <v>0</v>
      </c>
      <c r="AM24" s="112">
        <f t="shared" si="51"/>
        <v>0</v>
      </c>
      <c r="AN24" s="112">
        <f t="shared" si="51"/>
        <v>6800</v>
      </c>
      <c r="AO24" s="112">
        <f t="shared" si="51"/>
        <v>120750</v>
      </c>
      <c r="AP24" s="112">
        <f t="shared" si="51"/>
        <v>194146</v>
      </c>
      <c r="AQ24" s="112">
        <f t="shared" si="51"/>
        <v>96294</v>
      </c>
      <c r="AR24" s="112">
        <f t="shared" si="51"/>
        <v>258176.08</v>
      </c>
      <c r="AS24" s="112">
        <f t="shared" si="51"/>
        <v>55275</v>
      </c>
      <c r="AT24" s="112">
        <f t="shared" si="51"/>
        <v>20412.41</v>
      </c>
      <c r="AU24" s="112">
        <f t="shared" si="51"/>
        <v>48500</v>
      </c>
      <c r="AV24" s="112">
        <v>456698</v>
      </c>
      <c r="AW24" s="112">
        <f t="shared" ref="AW24:BH24" si="52">AW25+AW31+AW33</f>
        <v>0</v>
      </c>
      <c r="AX24" s="112">
        <f t="shared" si="52"/>
        <v>102250</v>
      </c>
      <c r="AY24" s="112">
        <f t="shared" si="52"/>
        <v>0</v>
      </c>
      <c r="AZ24" s="112">
        <f t="shared" si="52"/>
        <v>0</v>
      </c>
      <c r="BA24" s="112">
        <f t="shared" si="52"/>
        <v>154965</v>
      </c>
      <c r="BB24" s="112">
        <f t="shared" si="52"/>
        <v>163768</v>
      </c>
      <c r="BC24" s="112">
        <f t="shared" si="52"/>
        <v>0</v>
      </c>
      <c r="BD24" s="112">
        <f t="shared" si="52"/>
        <v>0</v>
      </c>
      <c r="BE24" s="112">
        <f t="shared" si="52"/>
        <v>0</v>
      </c>
      <c r="BF24" s="112">
        <f t="shared" si="52"/>
        <v>0</v>
      </c>
      <c r="BG24" s="112">
        <f t="shared" si="52"/>
        <v>0</v>
      </c>
      <c r="BH24" s="112">
        <f t="shared" si="52"/>
        <v>35715</v>
      </c>
      <c r="BI24" s="112">
        <v>0</v>
      </c>
      <c r="BJ24" s="112">
        <f>BJ25+BJ31+BJ33</f>
        <v>0</v>
      </c>
      <c r="BK24" s="112">
        <f>BK25+BK31+BK33</f>
        <v>0</v>
      </c>
      <c r="BL24" s="112">
        <f>BL25+BL31+BL33</f>
        <v>0</v>
      </c>
      <c r="BM24" s="112">
        <f>BM25+BM31+BM33</f>
        <v>0</v>
      </c>
      <c r="BN24" s="112">
        <v>270626317</v>
      </c>
      <c r="BO24" s="112">
        <f t="shared" ref="BO24:BZ24" si="53">BO25+BO31+BO33</f>
        <v>0</v>
      </c>
      <c r="BP24" s="112">
        <f t="shared" si="53"/>
        <v>0</v>
      </c>
      <c r="BQ24" s="112">
        <f t="shared" si="53"/>
        <v>0</v>
      </c>
      <c r="BR24" s="112">
        <f t="shared" si="53"/>
        <v>266210075</v>
      </c>
      <c r="BS24" s="112">
        <f t="shared" si="53"/>
        <v>0</v>
      </c>
      <c r="BT24" s="112">
        <f t="shared" si="53"/>
        <v>0</v>
      </c>
      <c r="BU24" s="112">
        <f t="shared" si="53"/>
        <v>0</v>
      </c>
      <c r="BV24" s="112">
        <f t="shared" si="53"/>
        <v>0</v>
      </c>
      <c r="BW24" s="112">
        <f t="shared" si="53"/>
        <v>0</v>
      </c>
      <c r="BX24" s="112">
        <f t="shared" si="53"/>
        <v>0</v>
      </c>
      <c r="BY24" s="112">
        <f t="shared" si="53"/>
        <v>0</v>
      </c>
      <c r="BZ24" s="112">
        <f t="shared" si="53"/>
        <v>4416242</v>
      </c>
      <c r="CA24" s="112">
        <v>402925</v>
      </c>
      <c r="CB24" s="112">
        <f t="shared" ref="CB24:CQ24" si="54">CB25+CB31+CB33</f>
        <v>0</v>
      </c>
      <c r="CC24" s="112">
        <f t="shared" si="54"/>
        <v>402925</v>
      </c>
      <c r="CD24" s="112">
        <f t="shared" si="54"/>
        <v>0</v>
      </c>
      <c r="CE24" s="112">
        <f t="shared" si="54"/>
        <v>0</v>
      </c>
      <c r="CF24" s="112">
        <f t="shared" si="54"/>
        <v>0</v>
      </c>
      <c r="CG24" s="112">
        <f t="shared" si="54"/>
        <v>0</v>
      </c>
      <c r="CH24" s="112">
        <f t="shared" si="54"/>
        <v>0</v>
      </c>
      <c r="CI24" s="112">
        <f t="shared" si="54"/>
        <v>0</v>
      </c>
      <c r="CJ24" s="112">
        <f t="shared" si="54"/>
        <v>0</v>
      </c>
      <c r="CK24" s="112">
        <f t="shared" si="54"/>
        <v>0</v>
      </c>
      <c r="CL24" s="112">
        <f t="shared" si="54"/>
        <v>0</v>
      </c>
      <c r="CM24" s="112">
        <f t="shared" si="54"/>
        <v>0</v>
      </c>
      <c r="CN24" s="112">
        <f t="shared" si="54"/>
        <v>0</v>
      </c>
      <c r="CO24" s="112">
        <f t="shared" si="54"/>
        <v>0</v>
      </c>
      <c r="CP24" s="112">
        <f t="shared" si="54"/>
        <v>0</v>
      </c>
      <c r="CQ24" s="112">
        <f t="shared" si="54"/>
        <v>0</v>
      </c>
      <c r="CR24" s="112">
        <v>0</v>
      </c>
      <c r="CS24" s="112">
        <f>CS25+CS31+CS33</f>
        <v>0</v>
      </c>
      <c r="CT24" s="112">
        <f>CT25+CT31+CT33</f>
        <v>0</v>
      </c>
      <c r="CU24" s="112">
        <v>31989222</v>
      </c>
      <c r="CV24" s="112">
        <f>CV25+CV31+CV33</f>
        <v>0</v>
      </c>
      <c r="CW24" s="112">
        <f>CW25+CW31+CW33</f>
        <v>0</v>
      </c>
      <c r="CX24" s="112">
        <f>CX25+CX31+CX33</f>
        <v>31989222</v>
      </c>
      <c r="CY24" s="112">
        <f>CY25+CY31+CY33</f>
        <v>0</v>
      </c>
      <c r="CZ24" s="112">
        <f>CZ25+CZ31+CZ33</f>
        <v>0</v>
      </c>
      <c r="DA24" s="112">
        <v>0</v>
      </c>
      <c r="DB24" s="112">
        <f>DB25+DB31+DB33</f>
        <v>0</v>
      </c>
      <c r="DC24" s="112">
        <f>DC25+DC31+DC33</f>
        <v>0</v>
      </c>
      <c r="DD24" s="112">
        <f>DD25+DD31+DD33</f>
        <v>0</v>
      </c>
      <c r="DE24" s="112">
        <v>0</v>
      </c>
      <c r="DF24" s="112">
        <f>DF25+DF31+DF33</f>
        <v>0</v>
      </c>
      <c r="DG24" s="112">
        <f>DG25+DG31+DG33</f>
        <v>0</v>
      </c>
      <c r="DH24" s="112">
        <f>DH25+DH31+DH33</f>
        <v>0</v>
      </c>
      <c r="DI24" s="112">
        <f>DI25+DI31+DI33</f>
        <v>0</v>
      </c>
      <c r="DJ24" s="261">
        <f>DJ25+DJ31+DJ33</f>
        <v>0</v>
      </c>
    </row>
    <row r="25" ht="22.5" customHeight="1" spans="1:114">
      <c r="A25" s="136" t="s">
        <v>312</v>
      </c>
      <c r="B25" s="137"/>
      <c r="C25" s="137"/>
      <c r="D25" s="137" t="s">
        <v>475</v>
      </c>
      <c r="E25" s="112">
        <v>245247027.46</v>
      </c>
      <c r="F25" s="112">
        <v>8075389.09</v>
      </c>
      <c r="G25" s="112">
        <f t="shared" ref="G25:S25" si="55">G26+G27+G28+G29+G30</f>
        <v>2824871.81</v>
      </c>
      <c r="H25" s="112">
        <f t="shared" si="55"/>
        <v>513564</v>
      </c>
      <c r="I25" s="112">
        <f t="shared" si="55"/>
        <v>501427</v>
      </c>
      <c r="J25" s="112">
        <f t="shared" si="55"/>
        <v>5688</v>
      </c>
      <c r="K25" s="112">
        <f t="shared" si="55"/>
        <v>1300985.26</v>
      </c>
      <c r="L25" s="112">
        <f t="shared" si="55"/>
        <v>1280491.3</v>
      </c>
      <c r="M25" s="112">
        <f t="shared" si="55"/>
        <v>437521.97</v>
      </c>
      <c r="N25" s="112">
        <f t="shared" si="55"/>
        <v>551603.23</v>
      </c>
      <c r="O25" s="112">
        <f t="shared" si="55"/>
        <v>0</v>
      </c>
      <c r="P25" s="112">
        <f t="shared" si="55"/>
        <v>15117.82</v>
      </c>
      <c r="Q25" s="112">
        <f t="shared" si="55"/>
        <v>563764.37</v>
      </c>
      <c r="R25" s="112">
        <f t="shared" si="55"/>
        <v>0</v>
      </c>
      <c r="S25" s="112">
        <f t="shared" si="55"/>
        <v>80354.33</v>
      </c>
      <c r="T25" s="112">
        <v>1778768.61</v>
      </c>
      <c r="U25" s="112">
        <f t="shared" ref="U25:AU25" si="56">U26+U27+U28+U29+U30</f>
        <v>224304.51</v>
      </c>
      <c r="V25" s="112">
        <f t="shared" si="56"/>
        <v>344787.18</v>
      </c>
      <c r="W25" s="112">
        <f t="shared" si="56"/>
        <v>0</v>
      </c>
      <c r="X25" s="112">
        <f t="shared" si="56"/>
        <v>0</v>
      </c>
      <c r="Y25" s="112">
        <f t="shared" si="56"/>
        <v>23018</v>
      </c>
      <c r="Z25" s="112">
        <f t="shared" si="56"/>
        <v>8767.12</v>
      </c>
      <c r="AA25" s="112">
        <f t="shared" si="56"/>
        <v>36827</v>
      </c>
      <c r="AB25" s="112">
        <f t="shared" si="56"/>
        <v>77017.15</v>
      </c>
      <c r="AC25" s="112">
        <f t="shared" si="56"/>
        <v>4200</v>
      </c>
      <c r="AD25" s="112">
        <f t="shared" si="56"/>
        <v>32356.5</v>
      </c>
      <c r="AE25" s="112">
        <f t="shared" si="56"/>
        <v>0</v>
      </c>
      <c r="AF25" s="112">
        <f t="shared" si="56"/>
        <v>249632.16</v>
      </c>
      <c r="AG25" s="112">
        <f t="shared" si="56"/>
        <v>0</v>
      </c>
      <c r="AH25" s="112">
        <f t="shared" si="56"/>
        <v>4800</v>
      </c>
      <c r="AI25" s="112">
        <f t="shared" si="56"/>
        <v>28518.5</v>
      </c>
      <c r="AJ25" s="112">
        <f t="shared" si="56"/>
        <v>7200</v>
      </c>
      <c r="AK25" s="112">
        <f t="shared" si="56"/>
        <v>0</v>
      </c>
      <c r="AL25" s="112">
        <f t="shared" si="56"/>
        <v>0</v>
      </c>
      <c r="AM25" s="112">
        <f t="shared" si="56"/>
        <v>0</v>
      </c>
      <c r="AN25" s="112">
        <f t="shared" si="56"/>
        <v>800</v>
      </c>
      <c r="AO25" s="112">
        <f t="shared" si="56"/>
        <v>80750</v>
      </c>
      <c r="AP25" s="112">
        <f t="shared" si="56"/>
        <v>192257.68</v>
      </c>
      <c r="AQ25" s="112">
        <f t="shared" si="56"/>
        <v>81615.94</v>
      </c>
      <c r="AR25" s="112">
        <f t="shared" si="56"/>
        <v>258176.08</v>
      </c>
      <c r="AS25" s="112">
        <f t="shared" si="56"/>
        <v>55275</v>
      </c>
      <c r="AT25" s="112">
        <f t="shared" si="56"/>
        <v>19965.79</v>
      </c>
      <c r="AU25" s="112">
        <f t="shared" si="56"/>
        <v>48500</v>
      </c>
      <c r="AV25" s="112">
        <v>408773</v>
      </c>
      <c r="AW25" s="112">
        <f t="shared" ref="AW25:BH25" si="57">AW26+AW27+AW28+AW29+AW30</f>
        <v>0</v>
      </c>
      <c r="AX25" s="112">
        <f t="shared" si="57"/>
        <v>102250</v>
      </c>
      <c r="AY25" s="112">
        <f t="shared" si="57"/>
        <v>0</v>
      </c>
      <c r="AZ25" s="112">
        <f t="shared" si="57"/>
        <v>0</v>
      </c>
      <c r="BA25" s="112">
        <f t="shared" si="57"/>
        <v>107040</v>
      </c>
      <c r="BB25" s="112">
        <f t="shared" si="57"/>
        <v>163768</v>
      </c>
      <c r="BC25" s="112">
        <f t="shared" si="57"/>
        <v>0</v>
      </c>
      <c r="BD25" s="112">
        <f t="shared" si="57"/>
        <v>0</v>
      </c>
      <c r="BE25" s="112">
        <f t="shared" si="57"/>
        <v>0</v>
      </c>
      <c r="BF25" s="112">
        <f t="shared" si="57"/>
        <v>0</v>
      </c>
      <c r="BG25" s="112">
        <f t="shared" si="57"/>
        <v>0</v>
      </c>
      <c r="BH25" s="112">
        <f t="shared" si="57"/>
        <v>35715</v>
      </c>
      <c r="BI25" s="112">
        <v>0</v>
      </c>
      <c r="BJ25" s="112">
        <f>BJ26+BJ27+BJ28+BJ29+BJ30</f>
        <v>0</v>
      </c>
      <c r="BK25" s="112">
        <f>BK26+BK27+BK28+BK29+BK30</f>
        <v>0</v>
      </c>
      <c r="BL25" s="112">
        <f>BL26+BL27+BL28+BL29+BL30</f>
        <v>0</v>
      </c>
      <c r="BM25" s="112">
        <f>BM26+BM27+BM28+BM29+BM30</f>
        <v>0</v>
      </c>
      <c r="BN25" s="112">
        <v>234591008.76</v>
      </c>
      <c r="BO25" s="112">
        <f t="shared" ref="BO25:BZ25" si="58">BO26+BO27+BO28+BO29+BO30</f>
        <v>0</v>
      </c>
      <c r="BP25" s="112">
        <f t="shared" si="58"/>
        <v>0</v>
      </c>
      <c r="BQ25" s="112">
        <f t="shared" si="58"/>
        <v>0</v>
      </c>
      <c r="BR25" s="112">
        <f t="shared" si="58"/>
        <v>230174766.76</v>
      </c>
      <c r="BS25" s="112">
        <f t="shared" si="58"/>
        <v>0</v>
      </c>
      <c r="BT25" s="112">
        <f t="shared" si="58"/>
        <v>0</v>
      </c>
      <c r="BU25" s="112">
        <f t="shared" si="58"/>
        <v>0</v>
      </c>
      <c r="BV25" s="112">
        <f t="shared" si="58"/>
        <v>0</v>
      </c>
      <c r="BW25" s="112">
        <f t="shared" si="58"/>
        <v>0</v>
      </c>
      <c r="BX25" s="112">
        <f t="shared" si="58"/>
        <v>0</v>
      </c>
      <c r="BY25" s="112">
        <f t="shared" si="58"/>
        <v>0</v>
      </c>
      <c r="BZ25" s="112">
        <f t="shared" si="58"/>
        <v>4416242</v>
      </c>
      <c r="CA25" s="112">
        <v>384088</v>
      </c>
      <c r="CB25" s="112">
        <f t="shared" ref="CB25:CQ25" si="59">CB26+CB27+CB28+CB29+CB30</f>
        <v>0</v>
      </c>
      <c r="CC25" s="112">
        <f t="shared" si="59"/>
        <v>384088</v>
      </c>
      <c r="CD25" s="112">
        <f t="shared" si="59"/>
        <v>0</v>
      </c>
      <c r="CE25" s="112">
        <f t="shared" si="59"/>
        <v>0</v>
      </c>
      <c r="CF25" s="112">
        <f t="shared" si="59"/>
        <v>0</v>
      </c>
      <c r="CG25" s="112">
        <f t="shared" si="59"/>
        <v>0</v>
      </c>
      <c r="CH25" s="112">
        <f t="shared" si="59"/>
        <v>0</v>
      </c>
      <c r="CI25" s="112">
        <f t="shared" si="59"/>
        <v>0</v>
      </c>
      <c r="CJ25" s="112">
        <f t="shared" si="59"/>
        <v>0</v>
      </c>
      <c r="CK25" s="112">
        <f t="shared" si="59"/>
        <v>0</v>
      </c>
      <c r="CL25" s="112">
        <f t="shared" si="59"/>
        <v>0</v>
      </c>
      <c r="CM25" s="112">
        <f t="shared" si="59"/>
        <v>0</v>
      </c>
      <c r="CN25" s="112">
        <f t="shared" si="59"/>
        <v>0</v>
      </c>
      <c r="CO25" s="112">
        <f t="shared" si="59"/>
        <v>0</v>
      </c>
      <c r="CP25" s="112">
        <f t="shared" si="59"/>
        <v>0</v>
      </c>
      <c r="CQ25" s="112">
        <f t="shared" si="59"/>
        <v>0</v>
      </c>
      <c r="CR25" s="112">
        <v>0</v>
      </c>
      <c r="CS25" s="112">
        <f>CS26+CS27+CS28+CS29+CS30</f>
        <v>0</v>
      </c>
      <c r="CT25" s="112">
        <f>CT26+CT27+CT28+CT29+CT30</f>
        <v>0</v>
      </c>
      <c r="CU25" s="112">
        <v>9000</v>
      </c>
      <c r="CV25" s="112">
        <f>CV26+CV27+CV28+CV29+CV30</f>
        <v>0</v>
      </c>
      <c r="CW25" s="112">
        <f>CW26+CW27+CW28+CW29+CW30</f>
        <v>0</v>
      </c>
      <c r="CX25" s="112">
        <f>CX26+CX27+CX28+CX29+CX30</f>
        <v>9000</v>
      </c>
      <c r="CY25" s="112">
        <f>CY26+CY27+CY28+CY29+CY30</f>
        <v>0</v>
      </c>
      <c r="CZ25" s="112">
        <f>CZ26+CZ27+CZ28+CZ29+CZ30</f>
        <v>0</v>
      </c>
      <c r="DA25" s="112">
        <v>0</v>
      </c>
      <c r="DB25" s="112">
        <f>DB26+DB27+DB28+DB29+DB30</f>
        <v>0</v>
      </c>
      <c r="DC25" s="112">
        <f>DC26+DC27+DC28+DC29+DC30</f>
        <v>0</v>
      </c>
      <c r="DD25" s="112">
        <f>DD26+DD27+DD28+DD29+DD30</f>
        <v>0</v>
      </c>
      <c r="DE25" s="112">
        <v>0</v>
      </c>
      <c r="DF25" s="112">
        <f>DF26+DF27+DF28+DF29+DF30</f>
        <v>0</v>
      </c>
      <c r="DG25" s="112">
        <f>DG26+DG27+DG28+DG29+DG30</f>
        <v>0</v>
      </c>
      <c r="DH25" s="112">
        <f>DH26+DH27+DH28+DH29+DH30</f>
        <v>0</v>
      </c>
      <c r="DI25" s="112">
        <f>DI26+DI27+DI28+DI29+DI30</f>
        <v>0</v>
      </c>
      <c r="DJ25" s="261">
        <f>DJ26+DJ27+DJ28+DJ29+DJ30</f>
        <v>0</v>
      </c>
    </row>
    <row r="26" ht="22.5" customHeight="1" spans="1:114">
      <c r="A26" s="130" t="s">
        <v>314</v>
      </c>
      <c r="B26" s="131"/>
      <c r="C26" s="131"/>
      <c r="D26" s="131" t="s">
        <v>462</v>
      </c>
      <c r="E26" s="112">
        <v>3096619.7</v>
      </c>
      <c r="F26" s="112">
        <v>2115963.96</v>
      </c>
      <c r="G26" s="112">
        <v>733721.16</v>
      </c>
      <c r="H26" s="112">
        <v>350772</v>
      </c>
      <c r="I26" s="112">
        <v>118000</v>
      </c>
      <c r="J26" s="112">
        <v>5688</v>
      </c>
      <c r="K26" s="112">
        <v>530770.26</v>
      </c>
      <c r="L26" s="112">
        <v>179006.86</v>
      </c>
      <c r="M26" s="112">
        <v>30535.3</v>
      </c>
      <c r="N26" s="112">
        <v>57993.76</v>
      </c>
      <c r="O26" s="112">
        <v>0</v>
      </c>
      <c r="P26" s="112">
        <v>2129.25</v>
      </c>
      <c r="Q26" s="112">
        <v>81547.37</v>
      </c>
      <c r="R26" s="112">
        <v>0</v>
      </c>
      <c r="S26" s="112">
        <v>25800</v>
      </c>
      <c r="T26" s="112">
        <v>615662.74</v>
      </c>
      <c r="U26" s="112">
        <v>38294.5</v>
      </c>
      <c r="V26" s="112">
        <v>0</v>
      </c>
      <c r="W26" s="112">
        <v>0</v>
      </c>
      <c r="X26" s="112">
        <v>0</v>
      </c>
      <c r="Y26" s="112">
        <v>17646</v>
      </c>
      <c r="Z26" s="112">
        <v>8767.12</v>
      </c>
      <c r="AA26" s="112">
        <v>16787</v>
      </c>
      <c r="AB26" s="112">
        <v>32004</v>
      </c>
      <c r="AC26" s="112">
        <v>4200</v>
      </c>
      <c r="AD26" s="112">
        <v>26579</v>
      </c>
      <c r="AE26" s="112">
        <v>0</v>
      </c>
      <c r="AF26" s="112">
        <v>13175</v>
      </c>
      <c r="AG26" s="112">
        <v>0</v>
      </c>
      <c r="AH26" s="112">
        <v>4800</v>
      </c>
      <c r="AI26" s="112">
        <v>27280.5</v>
      </c>
      <c r="AJ26" s="112">
        <v>7200</v>
      </c>
      <c r="AK26" s="112">
        <v>0</v>
      </c>
      <c r="AL26" s="112">
        <v>0</v>
      </c>
      <c r="AM26" s="112">
        <v>0</v>
      </c>
      <c r="AN26" s="112">
        <v>800</v>
      </c>
      <c r="AO26" s="112">
        <v>9000</v>
      </c>
      <c r="AP26" s="112">
        <v>21013.68</v>
      </c>
      <c r="AQ26" s="112">
        <v>73949.94</v>
      </c>
      <c r="AR26" s="112">
        <v>258176.08</v>
      </c>
      <c r="AS26" s="112">
        <v>55275</v>
      </c>
      <c r="AT26" s="112">
        <v>714.92</v>
      </c>
      <c r="AU26" s="112">
        <v>0</v>
      </c>
      <c r="AV26" s="112">
        <v>310233</v>
      </c>
      <c r="AW26" s="112">
        <v>0</v>
      </c>
      <c r="AX26" s="112">
        <v>83375</v>
      </c>
      <c r="AY26" s="112">
        <v>0</v>
      </c>
      <c r="AZ26" s="112">
        <v>0</v>
      </c>
      <c r="BA26" s="112">
        <v>55380</v>
      </c>
      <c r="BB26" s="112">
        <v>163768</v>
      </c>
      <c r="BC26" s="112">
        <v>0</v>
      </c>
      <c r="BD26" s="112">
        <v>0</v>
      </c>
      <c r="BE26" s="112">
        <v>0</v>
      </c>
      <c r="BF26" s="112">
        <v>0</v>
      </c>
      <c r="BG26" s="112">
        <v>0</v>
      </c>
      <c r="BH26" s="112">
        <v>7710</v>
      </c>
      <c r="BI26" s="112">
        <v>0</v>
      </c>
      <c r="BJ26" s="112">
        <v>0</v>
      </c>
      <c r="BK26" s="112">
        <v>0</v>
      </c>
      <c r="BL26" s="112">
        <v>0</v>
      </c>
      <c r="BM26" s="112">
        <v>0</v>
      </c>
      <c r="BN26" s="112">
        <v>0</v>
      </c>
      <c r="BO26" s="112">
        <v>0</v>
      </c>
      <c r="BP26" s="112">
        <v>0</v>
      </c>
      <c r="BQ26" s="112">
        <v>0</v>
      </c>
      <c r="BR26" s="112">
        <v>0</v>
      </c>
      <c r="BS26" s="112">
        <v>0</v>
      </c>
      <c r="BT26" s="112">
        <v>0</v>
      </c>
      <c r="BU26" s="112">
        <v>0</v>
      </c>
      <c r="BV26" s="112">
        <v>0</v>
      </c>
      <c r="BW26" s="112">
        <v>0</v>
      </c>
      <c r="BX26" s="112">
        <v>0</v>
      </c>
      <c r="BY26" s="112">
        <v>0</v>
      </c>
      <c r="BZ26" s="112">
        <v>0</v>
      </c>
      <c r="CA26" s="112">
        <v>45760</v>
      </c>
      <c r="CB26" s="112">
        <v>0</v>
      </c>
      <c r="CC26" s="112">
        <v>45760</v>
      </c>
      <c r="CD26" s="112">
        <v>0</v>
      </c>
      <c r="CE26" s="112">
        <v>0</v>
      </c>
      <c r="CF26" s="112">
        <v>0</v>
      </c>
      <c r="CG26" s="112">
        <v>0</v>
      </c>
      <c r="CH26" s="112">
        <v>0</v>
      </c>
      <c r="CI26" s="112">
        <v>0</v>
      </c>
      <c r="CJ26" s="112">
        <v>0</v>
      </c>
      <c r="CK26" s="112">
        <v>0</v>
      </c>
      <c r="CL26" s="112">
        <v>0</v>
      </c>
      <c r="CM26" s="112">
        <v>0</v>
      </c>
      <c r="CN26" s="112">
        <v>0</v>
      </c>
      <c r="CO26" s="112">
        <v>0</v>
      </c>
      <c r="CP26" s="112">
        <v>0</v>
      </c>
      <c r="CQ26" s="112">
        <v>0</v>
      </c>
      <c r="CR26" s="112">
        <v>0</v>
      </c>
      <c r="CS26" s="112">
        <v>0</v>
      </c>
      <c r="CT26" s="112">
        <v>0</v>
      </c>
      <c r="CU26" s="112">
        <v>9000</v>
      </c>
      <c r="CV26" s="112">
        <v>0</v>
      </c>
      <c r="CW26" s="112">
        <v>0</v>
      </c>
      <c r="CX26" s="112">
        <v>9000</v>
      </c>
      <c r="CY26" s="112">
        <v>0</v>
      </c>
      <c r="CZ26" s="112">
        <v>0</v>
      </c>
      <c r="DA26" s="112">
        <v>0</v>
      </c>
      <c r="DB26" s="112">
        <v>0</v>
      </c>
      <c r="DC26" s="112">
        <v>0</v>
      </c>
      <c r="DD26" s="112">
        <v>0</v>
      </c>
      <c r="DE26" s="112">
        <v>0</v>
      </c>
      <c r="DF26" s="112">
        <v>0</v>
      </c>
      <c r="DG26" s="112">
        <v>0</v>
      </c>
      <c r="DH26" s="112">
        <v>0</v>
      </c>
      <c r="DI26" s="112">
        <v>0</v>
      </c>
      <c r="DJ26" s="261">
        <v>0</v>
      </c>
    </row>
    <row r="27" ht="22.5" customHeight="1" spans="1:114">
      <c r="A27" s="130" t="s">
        <v>315</v>
      </c>
      <c r="B27" s="131"/>
      <c r="C27" s="131"/>
      <c r="D27" s="131" t="s">
        <v>476</v>
      </c>
      <c r="E27" s="112">
        <v>217850346.76</v>
      </c>
      <c r="F27" s="112">
        <v>0</v>
      </c>
      <c r="G27" s="112">
        <v>0</v>
      </c>
      <c r="H27" s="112">
        <v>0</v>
      </c>
      <c r="I27" s="112">
        <v>0</v>
      </c>
      <c r="J27" s="112">
        <v>0</v>
      </c>
      <c r="K27" s="112">
        <v>0</v>
      </c>
      <c r="L27" s="112">
        <v>0</v>
      </c>
      <c r="M27" s="112">
        <v>0</v>
      </c>
      <c r="N27" s="112">
        <v>0</v>
      </c>
      <c r="O27" s="112">
        <v>0</v>
      </c>
      <c r="P27" s="112">
        <v>0</v>
      </c>
      <c r="Q27" s="112">
        <v>0</v>
      </c>
      <c r="R27" s="112">
        <v>0</v>
      </c>
      <c r="S27" s="112">
        <v>0</v>
      </c>
      <c r="T27" s="112">
        <v>0</v>
      </c>
      <c r="U27" s="112">
        <v>0</v>
      </c>
      <c r="V27" s="112">
        <v>0</v>
      </c>
      <c r="W27" s="112">
        <v>0</v>
      </c>
      <c r="X27" s="112">
        <v>0</v>
      </c>
      <c r="Y27" s="112">
        <v>0</v>
      </c>
      <c r="Z27" s="112">
        <v>0</v>
      </c>
      <c r="AA27" s="112">
        <v>0</v>
      </c>
      <c r="AB27" s="112">
        <v>0</v>
      </c>
      <c r="AC27" s="112">
        <v>0</v>
      </c>
      <c r="AD27" s="112">
        <v>0</v>
      </c>
      <c r="AE27" s="112">
        <v>0</v>
      </c>
      <c r="AF27" s="112">
        <v>0</v>
      </c>
      <c r="AG27" s="112">
        <v>0</v>
      </c>
      <c r="AH27" s="112">
        <v>0</v>
      </c>
      <c r="AI27" s="112">
        <v>0</v>
      </c>
      <c r="AJ27" s="112">
        <v>0</v>
      </c>
      <c r="AK27" s="112">
        <v>0</v>
      </c>
      <c r="AL27" s="112">
        <v>0</v>
      </c>
      <c r="AM27" s="112">
        <v>0</v>
      </c>
      <c r="AN27" s="112">
        <v>0</v>
      </c>
      <c r="AO27" s="112">
        <v>0</v>
      </c>
      <c r="AP27" s="112">
        <v>0</v>
      </c>
      <c r="AQ27" s="112">
        <v>0</v>
      </c>
      <c r="AR27" s="112">
        <v>0</v>
      </c>
      <c r="AS27" s="112">
        <v>0</v>
      </c>
      <c r="AT27" s="112">
        <v>0</v>
      </c>
      <c r="AU27" s="112">
        <v>0</v>
      </c>
      <c r="AV27" s="112">
        <v>0</v>
      </c>
      <c r="AW27" s="112">
        <v>0</v>
      </c>
      <c r="AX27" s="112">
        <v>0</v>
      </c>
      <c r="AY27" s="112">
        <v>0</v>
      </c>
      <c r="AZ27" s="112">
        <v>0</v>
      </c>
      <c r="BA27" s="112">
        <v>0</v>
      </c>
      <c r="BB27" s="112">
        <v>0</v>
      </c>
      <c r="BC27" s="112">
        <v>0</v>
      </c>
      <c r="BD27" s="112">
        <v>0</v>
      </c>
      <c r="BE27" s="112">
        <v>0</v>
      </c>
      <c r="BF27" s="112">
        <v>0</v>
      </c>
      <c r="BG27" s="112">
        <v>0</v>
      </c>
      <c r="BH27" s="112">
        <v>0</v>
      </c>
      <c r="BI27" s="112">
        <v>0</v>
      </c>
      <c r="BJ27" s="112">
        <v>0</v>
      </c>
      <c r="BK27" s="112">
        <v>0</v>
      </c>
      <c r="BL27" s="112">
        <v>0</v>
      </c>
      <c r="BM27" s="112">
        <v>0</v>
      </c>
      <c r="BN27" s="112">
        <v>217850346.76</v>
      </c>
      <c r="BO27" s="112">
        <v>0</v>
      </c>
      <c r="BP27" s="112">
        <v>0</v>
      </c>
      <c r="BQ27" s="112">
        <v>0</v>
      </c>
      <c r="BR27" s="112">
        <v>217850346.76</v>
      </c>
      <c r="BS27" s="112">
        <v>0</v>
      </c>
      <c r="BT27" s="112">
        <v>0</v>
      </c>
      <c r="BU27" s="112">
        <v>0</v>
      </c>
      <c r="BV27" s="112">
        <v>0</v>
      </c>
      <c r="BW27" s="112">
        <v>0</v>
      </c>
      <c r="BX27" s="112">
        <v>0</v>
      </c>
      <c r="BY27" s="112">
        <v>0</v>
      </c>
      <c r="BZ27" s="112">
        <v>0</v>
      </c>
      <c r="CA27" s="112">
        <v>0</v>
      </c>
      <c r="CB27" s="112">
        <v>0</v>
      </c>
      <c r="CC27" s="112">
        <v>0</v>
      </c>
      <c r="CD27" s="112">
        <v>0</v>
      </c>
      <c r="CE27" s="112">
        <v>0</v>
      </c>
      <c r="CF27" s="112">
        <v>0</v>
      </c>
      <c r="CG27" s="112">
        <v>0</v>
      </c>
      <c r="CH27" s="112">
        <v>0</v>
      </c>
      <c r="CI27" s="112">
        <v>0</v>
      </c>
      <c r="CJ27" s="112">
        <v>0</v>
      </c>
      <c r="CK27" s="112">
        <v>0</v>
      </c>
      <c r="CL27" s="112">
        <v>0</v>
      </c>
      <c r="CM27" s="112">
        <v>0</v>
      </c>
      <c r="CN27" s="112">
        <v>0</v>
      </c>
      <c r="CO27" s="112">
        <v>0</v>
      </c>
      <c r="CP27" s="112">
        <v>0</v>
      </c>
      <c r="CQ27" s="112">
        <v>0</v>
      </c>
      <c r="CR27" s="112">
        <v>0</v>
      </c>
      <c r="CS27" s="112">
        <v>0</v>
      </c>
      <c r="CT27" s="112">
        <v>0</v>
      </c>
      <c r="CU27" s="112">
        <v>0</v>
      </c>
      <c r="CV27" s="112">
        <v>0</v>
      </c>
      <c r="CW27" s="112">
        <v>0</v>
      </c>
      <c r="CX27" s="112">
        <v>0</v>
      </c>
      <c r="CY27" s="112">
        <v>0</v>
      </c>
      <c r="CZ27" s="112">
        <v>0</v>
      </c>
      <c r="DA27" s="112">
        <v>0</v>
      </c>
      <c r="DB27" s="112">
        <v>0</v>
      </c>
      <c r="DC27" s="112">
        <v>0</v>
      </c>
      <c r="DD27" s="112">
        <v>0</v>
      </c>
      <c r="DE27" s="112">
        <v>0</v>
      </c>
      <c r="DF27" s="112">
        <v>0</v>
      </c>
      <c r="DG27" s="112">
        <v>0</v>
      </c>
      <c r="DH27" s="112">
        <v>0</v>
      </c>
      <c r="DI27" s="112">
        <v>0</v>
      </c>
      <c r="DJ27" s="261">
        <v>0</v>
      </c>
    </row>
    <row r="28" ht="22.5" customHeight="1" spans="1:114">
      <c r="A28" s="130" t="s">
        <v>317</v>
      </c>
      <c r="B28" s="131"/>
      <c r="C28" s="131"/>
      <c r="D28" s="131" t="s">
        <v>477</v>
      </c>
      <c r="E28" s="112">
        <v>14916556.92</v>
      </c>
      <c r="F28" s="112">
        <v>4882080.13</v>
      </c>
      <c r="G28" s="112">
        <v>1621618.97</v>
      </c>
      <c r="H28" s="112">
        <v>49405</v>
      </c>
      <c r="I28" s="112">
        <v>278427</v>
      </c>
      <c r="J28" s="112">
        <v>0</v>
      </c>
      <c r="K28" s="112">
        <v>704524</v>
      </c>
      <c r="L28" s="112">
        <v>905830.02</v>
      </c>
      <c r="M28" s="112">
        <v>381224.14</v>
      </c>
      <c r="N28" s="112">
        <v>444519.07</v>
      </c>
      <c r="O28" s="112">
        <v>0</v>
      </c>
      <c r="P28" s="112">
        <v>8708.05</v>
      </c>
      <c r="Q28" s="112">
        <v>433269.55</v>
      </c>
      <c r="R28" s="112">
        <v>0</v>
      </c>
      <c r="S28" s="112">
        <v>54554.33</v>
      </c>
      <c r="T28" s="112">
        <v>190494.87</v>
      </c>
      <c r="U28" s="112">
        <v>0</v>
      </c>
      <c r="V28" s="112">
        <v>0</v>
      </c>
      <c r="W28" s="112">
        <v>0</v>
      </c>
      <c r="X28" s="112">
        <v>0</v>
      </c>
      <c r="Y28" s="112">
        <v>0</v>
      </c>
      <c r="Z28" s="112">
        <v>0</v>
      </c>
      <c r="AA28" s="112">
        <v>0</v>
      </c>
      <c r="AB28" s="112">
        <v>0</v>
      </c>
      <c r="AC28" s="112">
        <v>0</v>
      </c>
      <c r="AD28" s="112">
        <v>0</v>
      </c>
      <c r="AE28" s="112">
        <v>0</v>
      </c>
      <c r="AF28" s="112">
        <v>0</v>
      </c>
      <c r="AG28" s="112">
        <v>0</v>
      </c>
      <c r="AH28" s="112">
        <v>0</v>
      </c>
      <c r="AI28" s="112">
        <v>0</v>
      </c>
      <c r="AJ28" s="112">
        <v>0</v>
      </c>
      <c r="AK28" s="112">
        <v>0</v>
      </c>
      <c r="AL28" s="112">
        <v>0</v>
      </c>
      <c r="AM28" s="112">
        <v>0</v>
      </c>
      <c r="AN28" s="112">
        <v>0</v>
      </c>
      <c r="AO28" s="112">
        <v>0</v>
      </c>
      <c r="AP28" s="112">
        <v>171244</v>
      </c>
      <c r="AQ28" s="112">
        <v>0</v>
      </c>
      <c r="AR28" s="112">
        <v>0</v>
      </c>
      <c r="AS28" s="112">
        <v>0</v>
      </c>
      <c r="AT28" s="112">
        <v>19250.87</v>
      </c>
      <c r="AU28" s="112">
        <v>0</v>
      </c>
      <c r="AV28" s="112">
        <v>87425</v>
      </c>
      <c r="AW28" s="112">
        <v>0</v>
      </c>
      <c r="AX28" s="112">
        <v>18875</v>
      </c>
      <c r="AY28" s="112">
        <v>0</v>
      </c>
      <c r="AZ28" s="112">
        <v>0</v>
      </c>
      <c r="BA28" s="112">
        <v>42435</v>
      </c>
      <c r="BB28" s="112">
        <v>0</v>
      </c>
      <c r="BC28" s="112">
        <v>0</v>
      </c>
      <c r="BD28" s="112">
        <v>0</v>
      </c>
      <c r="BE28" s="112">
        <v>0</v>
      </c>
      <c r="BF28" s="112">
        <v>0</v>
      </c>
      <c r="BG28" s="112">
        <v>0</v>
      </c>
      <c r="BH28" s="112">
        <v>26115</v>
      </c>
      <c r="BI28" s="112">
        <v>0</v>
      </c>
      <c r="BJ28" s="112">
        <v>0</v>
      </c>
      <c r="BK28" s="112">
        <v>0</v>
      </c>
      <c r="BL28" s="112">
        <v>0</v>
      </c>
      <c r="BM28" s="112">
        <v>0</v>
      </c>
      <c r="BN28" s="112">
        <v>9756556.92</v>
      </c>
      <c r="BO28" s="112">
        <v>0</v>
      </c>
      <c r="BP28" s="112">
        <v>0</v>
      </c>
      <c r="BQ28" s="112">
        <v>0</v>
      </c>
      <c r="BR28" s="112">
        <v>9756556.92</v>
      </c>
      <c r="BS28" s="112">
        <v>0</v>
      </c>
      <c r="BT28" s="112">
        <v>0</v>
      </c>
      <c r="BU28" s="112">
        <v>0</v>
      </c>
      <c r="BV28" s="112">
        <v>0</v>
      </c>
      <c r="BW28" s="112">
        <v>0</v>
      </c>
      <c r="BX28" s="112">
        <v>0</v>
      </c>
      <c r="BY28" s="112">
        <v>0</v>
      </c>
      <c r="BZ28" s="112">
        <v>0</v>
      </c>
      <c r="CA28" s="112">
        <v>0</v>
      </c>
      <c r="CB28" s="112">
        <v>0</v>
      </c>
      <c r="CC28" s="112">
        <v>0</v>
      </c>
      <c r="CD28" s="112">
        <v>0</v>
      </c>
      <c r="CE28" s="112">
        <v>0</v>
      </c>
      <c r="CF28" s="112">
        <v>0</v>
      </c>
      <c r="CG28" s="112">
        <v>0</v>
      </c>
      <c r="CH28" s="112">
        <v>0</v>
      </c>
      <c r="CI28" s="112">
        <v>0</v>
      </c>
      <c r="CJ28" s="112">
        <v>0</v>
      </c>
      <c r="CK28" s="112">
        <v>0</v>
      </c>
      <c r="CL28" s="112">
        <v>0</v>
      </c>
      <c r="CM28" s="112">
        <v>0</v>
      </c>
      <c r="CN28" s="112">
        <v>0</v>
      </c>
      <c r="CO28" s="112">
        <v>0</v>
      </c>
      <c r="CP28" s="112">
        <v>0</v>
      </c>
      <c r="CQ28" s="112">
        <v>0</v>
      </c>
      <c r="CR28" s="112">
        <v>0</v>
      </c>
      <c r="CS28" s="112">
        <v>0</v>
      </c>
      <c r="CT28" s="112">
        <v>0</v>
      </c>
      <c r="CU28" s="112">
        <v>0</v>
      </c>
      <c r="CV28" s="112">
        <v>0</v>
      </c>
      <c r="CW28" s="112">
        <v>0</v>
      </c>
      <c r="CX28" s="112">
        <v>0</v>
      </c>
      <c r="CY28" s="112">
        <v>0</v>
      </c>
      <c r="CZ28" s="112">
        <v>0</v>
      </c>
      <c r="DA28" s="112">
        <v>0</v>
      </c>
      <c r="DB28" s="112">
        <v>0</v>
      </c>
      <c r="DC28" s="112">
        <v>0</v>
      </c>
      <c r="DD28" s="112">
        <v>0</v>
      </c>
      <c r="DE28" s="112">
        <v>0</v>
      </c>
      <c r="DF28" s="112">
        <v>0</v>
      </c>
      <c r="DG28" s="112">
        <v>0</v>
      </c>
      <c r="DH28" s="112">
        <v>0</v>
      </c>
      <c r="DI28" s="112">
        <v>0</v>
      </c>
      <c r="DJ28" s="261">
        <v>0</v>
      </c>
    </row>
    <row r="29" ht="22.5" customHeight="1" spans="1:114">
      <c r="A29" s="130" t="s">
        <v>319</v>
      </c>
      <c r="B29" s="131"/>
      <c r="C29" s="131"/>
      <c r="D29" s="131" t="s">
        <v>478</v>
      </c>
      <c r="E29" s="112">
        <v>2000000</v>
      </c>
      <c r="F29" s="112">
        <v>0</v>
      </c>
      <c r="G29" s="112">
        <v>0</v>
      </c>
      <c r="H29" s="112">
        <v>0</v>
      </c>
      <c r="I29" s="112">
        <v>0</v>
      </c>
      <c r="J29" s="112">
        <v>0</v>
      </c>
      <c r="K29" s="112">
        <v>0</v>
      </c>
      <c r="L29" s="112">
        <v>0</v>
      </c>
      <c r="M29" s="112">
        <v>0</v>
      </c>
      <c r="N29" s="112">
        <v>0</v>
      </c>
      <c r="O29" s="112">
        <v>0</v>
      </c>
      <c r="P29" s="112">
        <v>0</v>
      </c>
      <c r="Q29" s="112">
        <v>0</v>
      </c>
      <c r="R29" s="112">
        <v>0</v>
      </c>
      <c r="S29" s="112">
        <v>0</v>
      </c>
      <c r="T29" s="112">
        <v>0</v>
      </c>
      <c r="U29" s="112">
        <v>0</v>
      </c>
      <c r="V29" s="112">
        <v>0</v>
      </c>
      <c r="W29" s="112">
        <v>0</v>
      </c>
      <c r="X29" s="112">
        <v>0</v>
      </c>
      <c r="Y29" s="112">
        <v>0</v>
      </c>
      <c r="Z29" s="112">
        <v>0</v>
      </c>
      <c r="AA29" s="112">
        <v>0</v>
      </c>
      <c r="AB29" s="112">
        <v>0</v>
      </c>
      <c r="AC29" s="112">
        <v>0</v>
      </c>
      <c r="AD29" s="112">
        <v>0</v>
      </c>
      <c r="AE29" s="112">
        <v>0</v>
      </c>
      <c r="AF29" s="112">
        <v>0</v>
      </c>
      <c r="AG29" s="112">
        <v>0</v>
      </c>
      <c r="AH29" s="112">
        <v>0</v>
      </c>
      <c r="AI29" s="112">
        <v>0</v>
      </c>
      <c r="AJ29" s="112">
        <v>0</v>
      </c>
      <c r="AK29" s="112">
        <v>0</v>
      </c>
      <c r="AL29" s="112">
        <v>0</v>
      </c>
      <c r="AM29" s="112">
        <v>0</v>
      </c>
      <c r="AN29" s="112">
        <v>0</v>
      </c>
      <c r="AO29" s="112">
        <v>0</v>
      </c>
      <c r="AP29" s="112">
        <v>0</v>
      </c>
      <c r="AQ29" s="112">
        <v>0</v>
      </c>
      <c r="AR29" s="112">
        <v>0</v>
      </c>
      <c r="AS29" s="112">
        <v>0</v>
      </c>
      <c r="AT29" s="112">
        <v>0</v>
      </c>
      <c r="AU29" s="112">
        <v>0</v>
      </c>
      <c r="AV29" s="112">
        <v>0</v>
      </c>
      <c r="AW29" s="112">
        <v>0</v>
      </c>
      <c r="AX29" s="112">
        <v>0</v>
      </c>
      <c r="AY29" s="112">
        <v>0</v>
      </c>
      <c r="AZ29" s="112">
        <v>0</v>
      </c>
      <c r="BA29" s="112">
        <v>0</v>
      </c>
      <c r="BB29" s="112">
        <v>0</v>
      </c>
      <c r="BC29" s="112">
        <v>0</v>
      </c>
      <c r="BD29" s="112">
        <v>0</v>
      </c>
      <c r="BE29" s="112">
        <v>0</v>
      </c>
      <c r="BF29" s="112">
        <v>0</v>
      </c>
      <c r="BG29" s="112">
        <v>0</v>
      </c>
      <c r="BH29" s="112">
        <v>0</v>
      </c>
      <c r="BI29" s="112">
        <v>0</v>
      </c>
      <c r="BJ29" s="112">
        <v>0</v>
      </c>
      <c r="BK29" s="112">
        <v>0</v>
      </c>
      <c r="BL29" s="112">
        <v>0</v>
      </c>
      <c r="BM29" s="112">
        <v>0</v>
      </c>
      <c r="BN29" s="112">
        <v>2000000</v>
      </c>
      <c r="BO29" s="112">
        <v>0</v>
      </c>
      <c r="BP29" s="112">
        <v>0</v>
      </c>
      <c r="BQ29" s="112">
        <v>0</v>
      </c>
      <c r="BR29" s="112">
        <v>2000000</v>
      </c>
      <c r="BS29" s="112">
        <v>0</v>
      </c>
      <c r="BT29" s="112">
        <v>0</v>
      </c>
      <c r="BU29" s="112">
        <v>0</v>
      </c>
      <c r="BV29" s="112">
        <v>0</v>
      </c>
      <c r="BW29" s="112">
        <v>0</v>
      </c>
      <c r="BX29" s="112">
        <v>0</v>
      </c>
      <c r="BY29" s="112">
        <v>0</v>
      </c>
      <c r="BZ29" s="112">
        <v>0</v>
      </c>
      <c r="CA29" s="112">
        <v>0</v>
      </c>
      <c r="CB29" s="112">
        <v>0</v>
      </c>
      <c r="CC29" s="112">
        <v>0</v>
      </c>
      <c r="CD29" s="112">
        <v>0</v>
      </c>
      <c r="CE29" s="112">
        <v>0</v>
      </c>
      <c r="CF29" s="112">
        <v>0</v>
      </c>
      <c r="CG29" s="112">
        <v>0</v>
      </c>
      <c r="CH29" s="112">
        <v>0</v>
      </c>
      <c r="CI29" s="112">
        <v>0</v>
      </c>
      <c r="CJ29" s="112">
        <v>0</v>
      </c>
      <c r="CK29" s="112">
        <v>0</v>
      </c>
      <c r="CL29" s="112">
        <v>0</v>
      </c>
      <c r="CM29" s="112">
        <v>0</v>
      </c>
      <c r="CN29" s="112">
        <v>0</v>
      </c>
      <c r="CO29" s="112">
        <v>0</v>
      </c>
      <c r="CP29" s="112">
        <v>0</v>
      </c>
      <c r="CQ29" s="112">
        <v>0</v>
      </c>
      <c r="CR29" s="112">
        <v>0</v>
      </c>
      <c r="CS29" s="112">
        <v>0</v>
      </c>
      <c r="CT29" s="112">
        <v>0</v>
      </c>
      <c r="CU29" s="112">
        <v>0</v>
      </c>
      <c r="CV29" s="112">
        <v>0</v>
      </c>
      <c r="CW29" s="112">
        <v>0</v>
      </c>
      <c r="CX29" s="112">
        <v>0</v>
      </c>
      <c r="CY29" s="112">
        <v>0</v>
      </c>
      <c r="CZ29" s="112">
        <v>0</v>
      </c>
      <c r="DA29" s="112">
        <v>0</v>
      </c>
      <c r="DB29" s="112">
        <v>0</v>
      </c>
      <c r="DC29" s="112">
        <v>0</v>
      </c>
      <c r="DD29" s="112">
        <v>0</v>
      </c>
      <c r="DE29" s="112">
        <v>0</v>
      </c>
      <c r="DF29" s="112">
        <v>0</v>
      </c>
      <c r="DG29" s="112">
        <v>0</v>
      </c>
      <c r="DH29" s="112">
        <v>0</v>
      </c>
      <c r="DI29" s="112">
        <v>0</v>
      </c>
      <c r="DJ29" s="261">
        <v>0</v>
      </c>
    </row>
    <row r="30" ht="22.5" customHeight="1" spans="1:114">
      <c r="A30" s="130" t="s">
        <v>321</v>
      </c>
      <c r="B30" s="131"/>
      <c r="C30" s="131"/>
      <c r="D30" s="131" t="s">
        <v>479</v>
      </c>
      <c r="E30" s="112">
        <v>7383504.08</v>
      </c>
      <c r="F30" s="112">
        <v>1077345</v>
      </c>
      <c r="G30" s="112">
        <v>469531.68</v>
      </c>
      <c r="H30" s="112">
        <v>113387</v>
      </c>
      <c r="I30" s="112">
        <v>105000</v>
      </c>
      <c r="J30" s="112">
        <v>0</v>
      </c>
      <c r="K30" s="112">
        <v>65691</v>
      </c>
      <c r="L30" s="112">
        <v>195654.42</v>
      </c>
      <c r="M30" s="112">
        <v>25762.53</v>
      </c>
      <c r="N30" s="112">
        <v>49090.4</v>
      </c>
      <c r="O30" s="112">
        <v>0</v>
      </c>
      <c r="P30" s="112">
        <v>4280.52</v>
      </c>
      <c r="Q30" s="112">
        <v>48947.45</v>
      </c>
      <c r="R30" s="112">
        <v>0</v>
      </c>
      <c r="S30" s="112">
        <v>0</v>
      </c>
      <c r="T30" s="112">
        <v>972611</v>
      </c>
      <c r="U30" s="112">
        <v>186010.01</v>
      </c>
      <c r="V30" s="112">
        <v>344787.18</v>
      </c>
      <c r="W30" s="112">
        <v>0</v>
      </c>
      <c r="X30" s="112">
        <v>0</v>
      </c>
      <c r="Y30" s="112">
        <v>5372</v>
      </c>
      <c r="Z30" s="112">
        <v>0</v>
      </c>
      <c r="AA30" s="112">
        <v>20040</v>
      </c>
      <c r="AB30" s="112">
        <v>45013.15</v>
      </c>
      <c r="AC30" s="112">
        <v>0</v>
      </c>
      <c r="AD30" s="112">
        <v>5777.5</v>
      </c>
      <c r="AE30" s="112">
        <v>0</v>
      </c>
      <c r="AF30" s="112">
        <v>236457.16</v>
      </c>
      <c r="AG30" s="112">
        <v>0</v>
      </c>
      <c r="AH30" s="112">
        <v>0</v>
      </c>
      <c r="AI30" s="112">
        <v>1238</v>
      </c>
      <c r="AJ30" s="112">
        <v>0</v>
      </c>
      <c r="AK30" s="112">
        <v>0</v>
      </c>
      <c r="AL30" s="112">
        <v>0</v>
      </c>
      <c r="AM30" s="112">
        <v>0</v>
      </c>
      <c r="AN30" s="112">
        <v>0</v>
      </c>
      <c r="AO30" s="112">
        <v>71750</v>
      </c>
      <c r="AP30" s="112">
        <v>0</v>
      </c>
      <c r="AQ30" s="112">
        <v>7666</v>
      </c>
      <c r="AR30" s="112">
        <v>0</v>
      </c>
      <c r="AS30" s="112">
        <v>0</v>
      </c>
      <c r="AT30" s="112">
        <v>0</v>
      </c>
      <c r="AU30" s="112">
        <v>48500</v>
      </c>
      <c r="AV30" s="112">
        <v>11115</v>
      </c>
      <c r="AW30" s="112">
        <v>0</v>
      </c>
      <c r="AX30" s="112">
        <v>0</v>
      </c>
      <c r="AY30" s="112">
        <v>0</v>
      </c>
      <c r="AZ30" s="112">
        <v>0</v>
      </c>
      <c r="BA30" s="112">
        <v>9225</v>
      </c>
      <c r="BB30" s="112">
        <v>0</v>
      </c>
      <c r="BC30" s="112">
        <v>0</v>
      </c>
      <c r="BD30" s="112">
        <v>0</v>
      </c>
      <c r="BE30" s="112">
        <v>0</v>
      </c>
      <c r="BF30" s="112">
        <v>0</v>
      </c>
      <c r="BG30" s="112">
        <v>0</v>
      </c>
      <c r="BH30" s="112">
        <v>1890</v>
      </c>
      <c r="BI30" s="112">
        <v>0</v>
      </c>
      <c r="BJ30" s="112">
        <v>0</v>
      </c>
      <c r="BK30" s="112">
        <v>0</v>
      </c>
      <c r="BL30" s="112">
        <v>0</v>
      </c>
      <c r="BM30" s="112">
        <v>0</v>
      </c>
      <c r="BN30" s="112">
        <v>4984105.08</v>
      </c>
      <c r="BO30" s="112">
        <v>0</v>
      </c>
      <c r="BP30" s="112">
        <v>0</v>
      </c>
      <c r="BQ30" s="112">
        <v>0</v>
      </c>
      <c r="BR30" s="112">
        <v>567863.08</v>
      </c>
      <c r="BS30" s="112">
        <v>0</v>
      </c>
      <c r="BT30" s="112">
        <v>0</v>
      </c>
      <c r="BU30" s="112">
        <v>0</v>
      </c>
      <c r="BV30" s="112">
        <v>0</v>
      </c>
      <c r="BW30" s="112">
        <v>0</v>
      </c>
      <c r="BX30" s="112">
        <v>0</v>
      </c>
      <c r="BY30" s="112">
        <v>0</v>
      </c>
      <c r="BZ30" s="112">
        <v>4416242</v>
      </c>
      <c r="CA30" s="112">
        <v>338328</v>
      </c>
      <c r="CB30" s="112">
        <v>0</v>
      </c>
      <c r="CC30" s="112">
        <v>338328</v>
      </c>
      <c r="CD30" s="112">
        <v>0</v>
      </c>
      <c r="CE30" s="112">
        <v>0</v>
      </c>
      <c r="CF30" s="112">
        <v>0</v>
      </c>
      <c r="CG30" s="112">
        <v>0</v>
      </c>
      <c r="CH30" s="112">
        <v>0</v>
      </c>
      <c r="CI30" s="112">
        <v>0</v>
      </c>
      <c r="CJ30" s="112">
        <v>0</v>
      </c>
      <c r="CK30" s="112">
        <v>0</v>
      </c>
      <c r="CL30" s="112">
        <v>0</v>
      </c>
      <c r="CM30" s="112">
        <v>0</v>
      </c>
      <c r="CN30" s="112">
        <v>0</v>
      </c>
      <c r="CO30" s="112">
        <v>0</v>
      </c>
      <c r="CP30" s="112">
        <v>0</v>
      </c>
      <c r="CQ30" s="112">
        <v>0</v>
      </c>
      <c r="CR30" s="112">
        <v>0</v>
      </c>
      <c r="CS30" s="112">
        <v>0</v>
      </c>
      <c r="CT30" s="112">
        <v>0</v>
      </c>
      <c r="CU30" s="112">
        <v>0</v>
      </c>
      <c r="CV30" s="112">
        <v>0</v>
      </c>
      <c r="CW30" s="112">
        <v>0</v>
      </c>
      <c r="CX30" s="112">
        <v>0</v>
      </c>
      <c r="CY30" s="112">
        <v>0</v>
      </c>
      <c r="CZ30" s="112">
        <v>0</v>
      </c>
      <c r="DA30" s="112">
        <v>0</v>
      </c>
      <c r="DB30" s="112">
        <v>0</v>
      </c>
      <c r="DC30" s="112">
        <v>0</v>
      </c>
      <c r="DD30" s="112">
        <v>0</v>
      </c>
      <c r="DE30" s="112">
        <v>0</v>
      </c>
      <c r="DF30" s="112">
        <v>0</v>
      </c>
      <c r="DG30" s="112">
        <v>0</v>
      </c>
      <c r="DH30" s="112">
        <v>0</v>
      </c>
      <c r="DI30" s="112">
        <v>0</v>
      </c>
      <c r="DJ30" s="261">
        <v>0</v>
      </c>
    </row>
    <row r="31" ht="22.5" customHeight="1" spans="1:114">
      <c r="A31" s="136" t="s">
        <v>323</v>
      </c>
      <c r="B31" s="137"/>
      <c r="C31" s="137"/>
      <c r="D31" s="137" t="s">
        <v>480</v>
      </c>
      <c r="E31" s="112">
        <v>36035308.24</v>
      </c>
      <c r="F31" s="112">
        <v>0</v>
      </c>
      <c r="G31" s="112">
        <f t="shared" ref="G31:S31" si="60">G32</f>
        <v>0</v>
      </c>
      <c r="H31" s="112">
        <f t="shared" si="60"/>
        <v>0</v>
      </c>
      <c r="I31" s="112">
        <f t="shared" si="60"/>
        <v>0</v>
      </c>
      <c r="J31" s="112">
        <f t="shared" si="60"/>
        <v>0</v>
      </c>
      <c r="K31" s="112">
        <f t="shared" si="60"/>
        <v>0</v>
      </c>
      <c r="L31" s="112">
        <f t="shared" si="60"/>
        <v>0</v>
      </c>
      <c r="M31" s="112">
        <f t="shared" si="60"/>
        <v>0</v>
      </c>
      <c r="N31" s="112">
        <f t="shared" si="60"/>
        <v>0</v>
      </c>
      <c r="O31" s="112">
        <f t="shared" si="60"/>
        <v>0</v>
      </c>
      <c r="P31" s="112">
        <f t="shared" si="60"/>
        <v>0</v>
      </c>
      <c r="Q31" s="112">
        <f t="shared" si="60"/>
        <v>0</v>
      </c>
      <c r="R31" s="112">
        <f t="shared" si="60"/>
        <v>0</v>
      </c>
      <c r="S31" s="112">
        <f t="shared" si="60"/>
        <v>0</v>
      </c>
      <c r="T31" s="112">
        <v>0</v>
      </c>
      <c r="U31" s="112">
        <f t="shared" ref="U31:AU31" si="61">U32</f>
        <v>0</v>
      </c>
      <c r="V31" s="112">
        <f t="shared" si="61"/>
        <v>0</v>
      </c>
      <c r="W31" s="112">
        <f t="shared" si="61"/>
        <v>0</v>
      </c>
      <c r="X31" s="112">
        <f t="shared" si="61"/>
        <v>0</v>
      </c>
      <c r="Y31" s="112">
        <f t="shared" si="61"/>
        <v>0</v>
      </c>
      <c r="Z31" s="112">
        <f t="shared" si="61"/>
        <v>0</v>
      </c>
      <c r="AA31" s="112">
        <f t="shared" si="61"/>
        <v>0</v>
      </c>
      <c r="AB31" s="112">
        <f t="shared" si="61"/>
        <v>0</v>
      </c>
      <c r="AC31" s="112">
        <f t="shared" si="61"/>
        <v>0</v>
      </c>
      <c r="AD31" s="112">
        <f t="shared" si="61"/>
        <v>0</v>
      </c>
      <c r="AE31" s="112">
        <f t="shared" si="61"/>
        <v>0</v>
      </c>
      <c r="AF31" s="112">
        <f t="shared" si="61"/>
        <v>0</v>
      </c>
      <c r="AG31" s="112">
        <f t="shared" si="61"/>
        <v>0</v>
      </c>
      <c r="AH31" s="112">
        <f t="shared" si="61"/>
        <v>0</v>
      </c>
      <c r="AI31" s="112">
        <f t="shared" si="61"/>
        <v>0</v>
      </c>
      <c r="AJ31" s="112">
        <f t="shared" si="61"/>
        <v>0</v>
      </c>
      <c r="AK31" s="112">
        <f t="shared" si="61"/>
        <v>0</v>
      </c>
      <c r="AL31" s="112">
        <f t="shared" si="61"/>
        <v>0</v>
      </c>
      <c r="AM31" s="112">
        <f t="shared" si="61"/>
        <v>0</v>
      </c>
      <c r="AN31" s="112">
        <f t="shared" si="61"/>
        <v>0</v>
      </c>
      <c r="AO31" s="112">
        <f t="shared" si="61"/>
        <v>0</v>
      </c>
      <c r="AP31" s="112">
        <f t="shared" si="61"/>
        <v>0</v>
      </c>
      <c r="AQ31" s="112">
        <f t="shared" si="61"/>
        <v>0</v>
      </c>
      <c r="AR31" s="112">
        <f t="shared" si="61"/>
        <v>0</v>
      </c>
      <c r="AS31" s="112">
        <f t="shared" si="61"/>
        <v>0</v>
      </c>
      <c r="AT31" s="112">
        <f t="shared" si="61"/>
        <v>0</v>
      </c>
      <c r="AU31" s="112">
        <f t="shared" si="61"/>
        <v>0</v>
      </c>
      <c r="AV31" s="112">
        <v>0</v>
      </c>
      <c r="AW31" s="112">
        <f t="shared" ref="AW31:BH31" si="62">AW32</f>
        <v>0</v>
      </c>
      <c r="AX31" s="112">
        <f t="shared" si="62"/>
        <v>0</v>
      </c>
      <c r="AY31" s="112">
        <f t="shared" si="62"/>
        <v>0</v>
      </c>
      <c r="AZ31" s="112">
        <f t="shared" si="62"/>
        <v>0</v>
      </c>
      <c r="BA31" s="112">
        <f t="shared" si="62"/>
        <v>0</v>
      </c>
      <c r="BB31" s="112">
        <f t="shared" si="62"/>
        <v>0</v>
      </c>
      <c r="BC31" s="112">
        <f t="shared" si="62"/>
        <v>0</v>
      </c>
      <c r="BD31" s="112">
        <f t="shared" si="62"/>
        <v>0</v>
      </c>
      <c r="BE31" s="112">
        <f t="shared" si="62"/>
        <v>0</v>
      </c>
      <c r="BF31" s="112">
        <f t="shared" si="62"/>
        <v>0</v>
      </c>
      <c r="BG31" s="112">
        <f t="shared" si="62"/>
        <v>0</v>
      </c>
      <c r="BH31" s="112">
        <f t="shared" si="62"/>
        <v>0</v>
      </c>
      <c r="BI31" s="112">
        <v>0</v>
      </c>
      <c r="BJ31" s="112">
        <f>BJ32</f>
        <v>0</v>
      </c>
      <c r="BK31" s="112">
        <f>BK32</f>
        <v>0</v>
      </c>
      <c r="BL31" s="112">
        <f>BL32</f>
        <v>0</v>
      </c>
      <c r="BM31" s="112">
        <f>BM32</f>
        <v>0</v>
      </c>
      <c r="BN31" s="112">
        <v>36035308.24</v>
      </c>
      <c r="BO31" s="112">
        <f t="shared" ref="BO31:BZ31" si="63">BO32</f>
        <v>0</v>
      </c>
      <c r="BP31" s="112">
        <f t="shared" si="63"/>
        <v>0</v>
      </c>
      <c r="BQ31" s="112">
        <f t="shared" si="63"/>
        <v>0</v>
      </c>
      <c r="BR31" s="112">
        <f t="shared" si="63"/>
        <v>36035308.24</v>
      </c>
      <c r="BS31" s="112">
        <f t="shared" si="63"/>
        <v>0</v>
      </c>
      <c r="BT31" s="112">
        <f t="shared" si="63"/>
        <v>0</v>
      </c>
      <c r="BU31" s="112">
        <f t="shared" si="63"/>
        <v>0</v>
      </c>
      <c r="BV31" s="112">
        <f t="shared" si="63"/>
        <v>0</v>
      </c>
      <c r="BW31" s="112">
        <f t="shared" si="63"/>
        <v>0</v>
      </c>
      <c r="BX31" s="112">
        <f t="shared" si="63"/>
        <v>0</v>
      </c>
      <c r="BY31" s="112">
        <f t="shared" si="63"/>
        <v>0</v>
      </c>
      <c r="BZ31" s="112">
        <f t="shared" si="63"/>
        <v>0</v>
      </c>
      <c r="CA31" s="112">
        <v>0</v>
      </c>
      <c r="CB31" s="112">
        <f t="shared" ref="CB31:CQ31" si="64">CB32</f>
        <v>0</v>
      </c>
      <c r="CC31" s="112">
        <f t="shared" si="64"/>
        <v>0</v>
      </c>
      <c r="CD31" s="112">
        <f t="shared" si="64"/>
        <v>0</v>
      </c>
      <c r="CE31" s="112">
        <f t="shared" si="64"/>
        <v>0</v>
      </c>
      <c r="CF31" s="112">
        <f t="shared" si="64"/>
        <v>0</v>
      </c>
      <c r="CG31" s="112">
        <f t="shared" si="64"/>
        <v>0</v>
      </c>
      <c r="CH31" s="112">
        <f t="shared" si="64"/>
        <v>0</v>
      </c>
      <c r="CI31" s="112">
        <f t="shared" si="64"/>
        <v>0</v>
      </c>
      <c r="CJ31" s="112">
        <f t="shared" si="64"/>
        <v>0</v>
      </c>
      <c r="CK31" s="112">
        <f t="shared" si="64"/>
        <v>0</v>
      </c>
      <c r="CL31" s="112">
        <f t="shared" si="64"/>
        <v>0</v>
      </c>
      <c r="CM31" s="112">
        <f t="shared" si="64"/>
        <v>0</v>
      </c>
      <c r="CN31" s="112">
        <f t="shared" si="64"/>
        <v>0</v>
      </c>
      <c r="CO31" s="112">
        <f t="shared" si="64"/>
        <v>0</v>
      </c>
      <c r="CP31" s="112">
        <f t="shared" si="64"/>
        <v>0</v>
      </c>
      <c r="CQ31" s="112">
        <f t="shared" si="64"/>
        <v>0</v>
      </c>
      <c r="CR31" s="112">
        <v>0</v>
      </c>
      <c r="CS31" s="112">
        <f>CS32</f>
        <v>0</v>
      </c>
      <c r="CT31" s="112">
        <f>CT32</f>
        <v>0</v>
      </c>
      <c r="CU31" s="112">
        <v>0</v>
      </c>
      <c r="CV31" s="112">
        <f>CV32</f>
        <v>0</v>
      </c>
      <c r="CW31" s="112">
        <f>CW32</f>
        <v>0</v>
      </c>
      <c r="CX31" s="112">
        <f>CX32</f>
        <v>0</v>
      </c>
      <c r="CY31" s="112">
        <f>CY32</f>
        <v>0</v>
      </c>
      <c r="CZ31" s="112">
        <f>CZ32</f>
        <v>0</v>
      </c>
      <c r="DA31" s="112">
        <v>0</v>
      </c>
      <c r="DB31" s="112">
        <f>DB32</f>
        <v>0</v>
      </c>
      <c r="DC31" s="112">
        <f>DC32</f>
        <v>0</v>
      </c>
      <c r="DD31" s="112">
        <f>DD32</f>
        <v>0</v>
      </c>
      <c r="DE31" s="112">
        <v>0</v>
      </c>
      <c r="DF31" s="112">
        <f>DF32</f>
        <v>0</v>
      </c>
      <c r="DG31" s="112">
        <f>DG32</f>
        <v>0</v>
      </c>
      <c r="DH31" s="112">
        <f>DH32</f>
        <v>0</v>
      </c>
      <c r="DI31" s="112">
        <f>DI32</f>
        <v>0</v>
      </c>
      <c r="DJ31" s="261">
        <f>DJ32</f>
        <v>0</v>
      </c>
    </row>
    <row r="32" ht="22.5" customHeight="1" spans="1:114">
      <c r="A32" s="130" t="s">
        <v>325</v>
      </c>
      <c r="B32" s="131"/>
      <c r="C32" s="131"/>
      <c r="D32" s="131" t="s">
        <v>481</v>
      </c>
      <c r="E32" s="112">
        <v>36035308.24</v>
      </c>
      <c r="F32" s="112">
        <v>0</v>
      </c>
      <c r="G32" s="112">
        <v>0</v>
      </c>
      <c r="H32" s="112">
        <v>0</v>
      </c>
      <c r="I32" s="112">
        <v>0</v>
      </c>
      <c r="J32" s="112">
        <v>0</v>
      </c>
      <c r="K32" s="112">
        <v>0</v>
      </c>
      <c r="L32" s="112">
        <v>0</v>
      </c>
      <c r="M32" s="112">
        <v>0</v>
      </c>
      <c r="N32" s="112">
        <v>0</v>
      </c>
      <c r="O32" s="112">
        <v>0</v>
      </c>
      <c r="P32" s="112">
        <v>0</v>
      </c>
      <c r="Q32" s="112">
        <v>0</v>
      </c>
      <c r="R32" s="112">
        <v>0</v>
      </c>
      <c r="S32" s="112">
        <v>0</v>
      </c>
      <c r="T32" s="112">
        <v>0</v>
      </c>
      <c r="U32" s="112">
        <v>0</v>
      </c>
      <c r="V32" s="112">
        <v>0</v>
      </c>
      <c r="W32" s="112">
        <v>0</v>
      </c>
      <c r="X32" s="112">
        <v>0</v>
      </c>
      <c r="Y32" s="112">
        <v>0</v>
      </c>
      <c r="Z32" s="112">
        <v>0</v>
      </c>
      <c r="AA32" s="112">
        <v>0</v>
      </c>
      <c r="AB32" s="112">
        <v>0</v>
      </c>
      <c r="AC32" s="112">
        <v>0</v>
      </c>
      <c r="AD32" s="112">
        <v>0</v>
      </c>
      <c r="AE32" s="112">
        <v>0</v>
      </c>
      <c r="AF32" s="112">
        <v>0</v>
      </c>
      <c r="AG32" s="112">
        <v>0</v>
      </c>
      <c r="AH32" s="112">
        <v>0</v>
      </c>
      <c r="AI32" s="112">
        <v>0</v>
      </c>
      <c r="AJ32" s="112">
        <v>0</v>
      </c>
      <c r="AK32" s="112">
        <v>0</v>
      </c>
      <c r="AL32" s="112">
        <v>0</v>
      </c>
      <c r="AM32" s="112">
        <v>0</v>
      </c>
      <c r="AN32" s="112">
        <v>0</v>
      </c>
      <c r="AO32" s="112">
        <v>0</v>
      </c>
      <c r="AP32" s="112">
        <v>0</v>
      </c>
      <c r="AQ32" s="112">
        <v>0</v>
      </c>
      <c r="AR32" s="112">
        <v>0</v>
      </c>
      <c r="AS32" s="112">
        <v>0</v>
      </c>
      <c r="AT32" s="112">
        <v>0</v>
      </c>
      <c r="AU32" s="112">
        <v>0</v>
      </c>
      <c r="AV32" s="112">
        <v>0</v>
      </c>
      <c r="AW32" s="112">
        <v>0</v>
      </c>
      <c r="AX32" s="112">
        <v>0</v>
      </c>
      <c r="AY32" s="112">
        <v>0</v>
      </c>
      <c r="AZ32" s="112">
        <v>0</v>
      </c>
      <c r="BA32" s="112">
        <v>0</v>
      </c>
      <c r="BB32" s="112">
        <v>0</v>
      </c>
      <c r="BC32" s="112">
        <v>0</v>
      </c>
      <c r="BD32" s="112">
        <v>0</v>
      </c>
      <c r="BE32" s="112">
        <v>0</v>
      </c>
      <c r="BF32" s="112">
        <v>0</v>
      </c>
      <c r="BG32" s="112">
        <v>0</v>
      </c>
      <c r="BH32" s="112">
        <v>0</v>
      </c>
      <c r="BI32" s="112">
        <v>0</v>
      </c>
      <c r="BJ32" s="112">
        <v>0</v>
      </c>
      <c r="BK32" s="112">
        <v>0</v>
      </c>
      <c r="BL32" s="112">
        <v>0</v>
      </c>
      <c r="BM32" s="112">
        <v>0</v>
      </c>
      <c r="BN32" s="112">
        <v>36035308.24</v>
      </c>
      <c r="BO32" s="112">
        <v>0</v>
      </c>
      <c r="BP32" s="112">
        <v>0</v>
      </c>
      <c r="BQ32" s="112">
        <v>0</v>
      </c>
      <c r="BR32" s="112">
        <v>36035308.24</v>
      </c>
      <c r="BS32" s="112">
        <v>0</v>
      </c>
      <c r="BT32" s="112">
        <v>0</v>
      </c>
      <c r="BU32" s="112">
        <v>0</v>
      </c>
      <c r="BV32" s="112">
        <v>0</v>
      </c>
      <c r="BW32" s="112">
        <v>0</v>
      </c>
      <c r="BX32" s="112">
        <v>0</v>
      </c>
      <c r="BY32" s="112">
        <v>0</v>
      </c>
      <c r="BZ32" s="112">
        <v>0</v>
      </c>
      <c r="CA32" s="112">
        <v>0</v>
      </c>
      <c r="CB32" s="112">
        <v>0</v>
      </c>
      <c r="CC32" s="112">
        <v>0</v>
      </c>
      <c r="CD32" s="112">
        <v>0</v>
      </c>
      <c r="CE32" s="112">
        <v>0</v>
      </c>
      <c r="CF32" s="112">
        <v>0</v>
      </c>
      <c r="CG32" s="112">
        <v>0</v>
      </c>
      <c r="CH32" s="112">
        <v>0</v>
      </c>
      <c r="CI32" s="112">
        <v>0</v>
      </c>
      <c r="CJ32" s="112">
        <v>0</v>
      </c>
      <c r="CK32" s="112">
        <v>0</v>
      </c>
      <c r="CL32" s="112">
        <v>0</v>
      </c>
      <c r="CM32" s="112">
        <v>0</v>
      </c>
      <c r="CN32" s="112">
        <v>0</v>
      </c>
      <c r="CO32" s="112">
        <v>0</v>
      </c>
      <c r="CP32" s="112">
        <v>0</v>
      </c>
      <c r="CQ32" s="112">
        <v>0</v>
      </c>
      <c r="CR32" s="112">
        <v>0</v>
      </c>
      <c r="CS32" s="112">
        <v>0</v>
      </c>
      <c r="CT32" s="112">
        <v>0</v>
      </c>
      <c r="CU32" s="112">
        <v>0</v>
      </c>
      <c r="CV32" s="112">
        <v>0</v>
      </c>
      <c r="CW32" s="112">
        <v>0</v>
      </c>
      <c r="CX32" s="112">
        <v>0</v>
      </c>
      <c r="CY32" s="112">
        <v>0</v>
      </c>
      <c r="CZ32" s="112">
        <v>0</v>
      </c>
      <c r="DA32" s="112">
        <v>0</v>
      </c>
      <c r="DB32" s="112">
        <v>0</v>
      </c>
      <c r="DC32" s="112">
        <v>0</v>
      </c>
      <c r="DD32" s="112">
        <v>0</v>
      </c>
      <c r="DE32" s="112">
        <v>0</v>
      </c>
      <c r="DF32" s="112">
        <v>0</v>
      </c>
      <c r="DG32" s="112">
        <v>0</v>
      </c>
      <c r="DH32" s="112">
        <v>0</v>
      </c>
      <c r="DI32" s="112">
        <v>0</v>
      </c>
      <c r="DJ32" s="261">
        <v>0</v>
      </c>
    </row>
    <row r="33" ht="22.5" customHeight="1" spans="1:114">
      <c r="A33" s="136" t="s">
        <v>327</v>
      </c>
      <c r="B33" s="137"/>
      <c r="C33" s="137"/>
      <c r="D33" s="137" t="s">
        <v>332</v>
      </c>
      <c r="E33" s="112">
        <v>32796722</v>
      </c>
      <c r="F33" s="112">
        <v>603516.36</v>
      </c>
      <c r="G33" s="112">
        <f t="shared" ref="G33:S33" si="65">G34+G35</f>
        <v>282632.72</v>
      </c>
      <c r="H33" s="112">
        <f t="shared" si="65"/>
        <v>4187</v>
      </c>
      <c r="I33" s="112">
        <f t="shared" si="65"/>
        <v>0</v>
      </c>
      <c r="J33" s="112">
        <f t="shared" si="65"/>
        <v>0</v>
      </c>
      <c r="K33" s="112">
        <f t="shared" si="65"/>
        <v>151392</v>
      </c>
      <c r="L33" s="112">
        <f t="shared" si="65"/>
        <v>85871.66</v>
      </c>
      <c r="M33" s="112">
        <f t="shared" si="65"/>
        <v>0</v>
      </c>
      <c r="N33" s="112">
        <f t="shared" si="65"/>
        <v>5259.98</v>
      </c>
      <c r="O33" s="112">
        <f t="shared" si="65"/>
        <v>0</v>
      </c>
      <c r="P33" s="112">
        <f t="shared" si="65"/>
        <v>0</v>
      </c>
      <c r="Q33" s="112">
        <f t="shared" si="65"/>
        <v>48373</v>
      </c>
      <c r="R33" s="112">
        <f t="shared" si="65"/>
        <v>0</v>
      </c>
      <c r="S33" s="112">
        <f t="shared" si="65"/>
        <v>25800</v>
      </c>
      <c r="T33" s="112">
        <v>146221.64</v>
      </c>
      <c r="U33" s="112">
        <f t="shared" ref="U33:AU33" si="66">U34+U35</f>
        <v>12537</v>
      </c>
      <c r="V33" s="112">
        <f t="shared" si="66"/>
        <v>2790.8</v>
      </c>
      <c r="W33" s="112">
        <f t="shared" si="66"/>
        <v>0</v>
      </c>
      <c r="X33" s="112">
        <f t="shared" si="66"/>
        <v>0</v>
      </c>
      <c r="Y33" s="112">
        <f t="shared" si="66"/>
        <v>1200</v>
      </c>
      <c r="Z33" s="112">
        <f t="shared" si="66"/>
        <v>21113.84</v>
      </c>
      <c r="AA33" s="112">
        <f t="shared" si="66"/>
        <v>32500</v>
      </c>
      <c r="AB33" s="112">
        <f t="shared" si="66"/>
        <v>0</v>
      </c>
      <c r="AC33" s="112">
        <f t="shared" si="66"/>
        <v>1596</v>
      </c>
      <c r="AD33" s="112">
        <f t="shared" si="66"/>
        <v>5065</v>
      </c>
      <c r="AE33" s="112">
        <f t="shared" si="66"/>
        <v>0</v>
      </c>
      <c r="AF33" s="112">
        <f t="shared" si="66"/>
        <v>1600</v>
      </c>
      <c r="AG33" s="112">
        <f t="shared" si="66"/>
        <v>0</v>
      </c>
      <c r="AH33" s="112">
        <f t="shared" si="66"/>
        <v>0</v>
      </c>
      <c r="AI33" s="112">
        <f t="shared" si="66"/>
        <v>4806</v>
      </c>
      <c r="AJ33" s="112">
        <f t="shared" si="66"/>
        <v>0</v>
      </c>
      <c r="AK33" s="112">
        <f t="shared" si="66"/>
        <v>0</v>
      </c>
      <c r="AL33" s="112">
        <f t="shared" si="66"/>
        <v>0</v>
      </c>
      <c r="AM33" s="112">
        <f t="shared" si="66"/>
        <v>0</v>
      </c>
      <c r="AN33" s="112">
        <f t="shared" si="66"/>
        <v>6000</v>
      </c>
      <c r="AO33" s="112">
        <f t="shared" si="66"/>
        <v>40000</v>
      </c>
      <c r="AP33" s="112">
        <f t="shared" si="66"/>
        <v>1888.32</v>
      </c>
      <c r="AQ33" s="112">
        <f t="shared" si="66"/>
        <v>14678.06</v>
      </c>
      <c r="AR33" s="112">
        <f t="shared" si="66"/>
        <v>0</v>
      </c>
      <c r="AS33" s="112">
        <f t="shared" si="66"/>
        <v>0</v>
      </c>
      <c r="AT33" s="112">
        <f t="shared" si="66"/>
        <v>446.62</v>
      </c>
      <c r="AU33" s="112">
        <f t="shared" si="66"/>
        <v>0</v>
      </c>
      <c r="AV33" s="112">
        <v>47925</v>
      </c>
      <c r="AW33" s="112">
        <f t="shared" ref="AW33:BH33" si="67">AW34+AW35</f>
        <v>0</v>
      </c>
      <c r="AX33" s="112">
        <f t="shared" si="67"/>
        <v>0</v>
      </c>
      <c r="AY33" s="112">
        <f t="shared" si="67"/>
        <v>0</v>
      </c>
      <c r="AZ33" s="112">
        <f t="shared" si="67"/>
        <v>0</v>
      </c>
      <c r="BA33" s="112">
        <f t="shared" si="67"/>
        <v>47925</v>
      </c>
      <c r="BB33" s="112">
        <f t="shared" si="67"/>
        <v>0</v>
      </c>
      <c r="BC33" s="112">
        <f t="shared" si="67"/>
        <v>0</v>
      </c>
      <c r="BD33" s="112">
        <f t="shared" si="67"/>
        <v>0</v>
      </c>
      <c r="BE33" s="112">
        <f t="shared" si="67"/>
        <v>0</v>
      </c>
      <c r="BF33" s="112">
        <f t="shared" si="67"/>
        <v>0</v>
      </c>
      <c r="BG33" s="112">
        <f t="shared" si="67"/>
        <v>0</v>
      </c>
      <c r="BH33" s="112">
        <f t="shared" si="67"/>
        <v>0</v>
      </c>
      <c r="BI33" s="112">
        <v>0</v>
      </c>
      <c r="BJ33" s="112">
        <f>BJ34+BJ35</f>
        <v>0</v>
      </c>
      <c r="BK33" s="112">
        <f>BK34+BK35</f>
        <v>0</v>
      </c>
      <c r="BL33" s="112">
        <f>BL34+BL35</f>
        <v>0</v>
      </c>
      <c r="BM33" s="112">
        <f>BM34+BM35</f>
        <v>0</v>
      </c>
      <c r="BN33" s="112">
        <v>0</v>
      </c>
      <c r="BO33" s="112">
        <f t="shared" ref="BO33:BZ33" si="68">BO34+BO35</f>
        <v>0</v>
      </c>
      <c r="BP33" s="112">
        <f t="shared" si="68"/>
        <v>0</v>
      </c>
      <c r="BQ33" s="112">
        <f t="shared" si="68"/>
        <v>0</v>
      </c>
      <c r="BR33" s="112">
        <f t="shared" si="68"/>
        <v>0</v>
      </c>
      <c r="BS33" s="112">
        <f t="shared" si="68"/>
        <v>0</v>
      </c>
      <c r="BT33" s="112">
        <f t="shared" si="68"/>
        <v>0</v>
      </c>
      <c r="BU33" s="112">
        <f t="shared" si="68"/>
        <v>0</v>
      </c>
      <c r="BV33" s="112">
        <f t="shared" si="68"/>
        <v>0</v>
      </c>
      <c r="BW33" s="112">
        <f t="shared" si="68"/>
        <v>0</v>
      </c>
      <c r="BX33" s="112">
        <f t="shared" si="68"/>
        <v>0</v>
      </c>
      <c r="BY33" s="112">
        <f t="shared" si="68"/>
        <v>0</v>
      </c>
      <c r="BZ33" s="112">
        <f t="shared" si="68"/>
        <v>0</v>
      </c>
      <c r="CA33" s="112">
        <v>18837</v>
      </c>
      <c r="CB33" s="112">
        <f t="shared" ref="CB33:CQ33" si="69">CB34+CB35</f>
        <v>0</v>
      </c>
      <c r="CC33" s="112">
        <f t="shared" si="69"/>
        <v>18837</v>
      </c>
      <c r="CD33" s="112">
        <f t="shared" si="69"/>
        <v>0</v>
      </c>
      <c r="CE33" s="112">
        <f t="shared" si="69"/>
        <v>0</v>
      </c>
      <c r="CF33" s="112">
        <f t="shared" si="69"/>
        <v>0</v>
      </c>
      <c r="CG33" s="112">
        <f t="shared" si="69"/>
        <v>0</v>
      </c>
      <c r="CH33" s="112">
        <f t="shared" si="69"/>
        <v>0</v>
      </c>
      <c r="CI33" s="112">
        <f t="shared" si="69"/>
        <v>0</v>
      </c>
      <c r="CJ33" s="112">
        <f t="shared" si="69"/>
        <v>0</v>
      </c>
      <c r="CK33" s="112">
        <f t="shared" si="69"/>
        <v>0</v>
      </c>
      <c r="CL33" s="112">
        <f t="shared" si="69"/>
        <v>0</v>
      </c>
      <c r="CM33" s="112">
        <f t="shared" si="69"/>
        <v>0</v>
      </c>
      <c r="CN33" s="112">
        <f t="shared" si="69"/>
        <v>0</v>
      </c>
      <c r="CO33" s="112">
        <f t="shared" si="69"/>
        <v>0</v>
      </c>
      <c r="CP33" s="112">
        <f t="shared" si="69"/>
        <v>0</v>
      </c>
      <c r="CQ33" s="112">
        <f t="shared" si="69"/>
        <v>0</v>
      </c>
      <c r="CR33" s="112">
        <v>0</v>
      </c>
      <c r="CS33" s="112">
        <f>CS34+CS35</f>
        <v>0</v>
      </c>
      <c r="CT33" s="112">
        <f>CT34+CT35</f>
        <v>0</v>
      </c>
      <c r="CU33" s="112">
        <v>31980222</v>
      </c>
      <c r="CV33" s="112">
        <f>CV34+CV35</f>
        <v>0</v>
      </c>
      <c r="CW33" s="112">
        <f>CW34+CW35</f>
        <v>0</v>
      </c>
      <c r="CX33" s="112">
        <f>CX34+CX35</f>
        <v>31980222</v>
      </c>
      <c r="CY33" s="112">
        <f>CY34+CY35</f>
        <v>0</v>
      </c>
      <c r="CZ33" s="112">
        <f>CZ34+CZ35</f>
        <v>0</v>
      </c>
      <c r="DA33" s="112">
        <v>0</v>
      </c>
      <c r="DB33" s="112">
        <f>DB34+DB35</f>
        <v>0</v>
      </c>
      <c r="DC33" s="112">
        <f>DC34+DC35</f>
        <v>0</v>
      </c>
      <c r="DD33" s="112">
        <f>DD34+DD35</f>
        <v>0</v>
      </c>
      <c r="DE33" s="112">
        <v>0</v>
      </c>
      <c r="DF33" s="112">
        <f>DF34+DF35</f>
        <v>0</v>
      </c>
      <c r="DG33" s="112">
        <f>DG34+DG35</f>
        <v>0</v>
      </c>
      <c r="DH33" s="112">
        <f>DH34+DH35</f>
        <v>0</v>
      </c>
      <c r="DI33" s="112">
        <f>DI34+DI35</f>
        <v>0</v>
      </c>
      <c r="DJ33" s="261">
        <f>DJ34+DJ35</f>
        <v>0</v>
      </c>
    </row>
    <row r="34" ht="22.5" customHeight="1" spans="1:114">
      <c r="A34" s="130" t="s">
        <v>329</v>
      </c>
      <c r="B34" s="131"/>
      <c r="C34" s="131"/>
      <c r="D34" s="131" t="s">
        <v>482</v>
      </c>
      <c r="E34" s="112">
        <v>30034712</v>
      </c>
      <c r="F34" s="112">
        <v>0</v>
      </c>
      <c r="G34" s="112">
        <v>0</v>
      </c>
      <c r="H34" s="112">
        <v>0</v>
      </c>
      <c r="I34" s="112">
        <v>0</v>
      </c>
      <c r="J34" s="112">
        <v>0</v>
      </c>
      <c r="K34" s="112">
        <v>0</v>
      </c>
      <c r="L34" s="112">
        <v>0</v>
      </c>
      <c r="M34" s="112">
        <v>0</v>
      </c>
      <c r="N34" s="112">
        <v>0</v>
      </c>
      <c r="O34" s="112">
        <v>0</v>
      </c>
      <c r="P34" s="112">
        <v>0</v>
      </c>
      <c r="Q34" s="112">
        <v>0</v>
      </c>
      <c r="R34" s="112">
        <v>0</v>
      </c>
      <c r="S34" s="112">
        <v>0</v>
      </c>
      <c r="T34" s="112">
        <v>0</v>
      </c>
      <c r="U34" s="112">
        <v>0</v>
      </c>
      <c r="V34" s="112">
        <v>0</v>
      </c>
      <c r="W34" s="112">
        <v>0</v>
      </c>
      <c r="X34" s="112">
        <v>0</v>
      </c>
      <c r="Y34" s="112">
        <v>0</v>
      </c>
      <c r="Z34" s="112">
        <v>0</v>
      </c>
      <c r="AA34" s="112">
        <v>0</v>
      </c>
      <c r="AB34" s="112">
        <v>0</v>
      </c>
      <c r="AC34" s="112">
        <v>0</v>
      </c>
      <c r="AD34" s="112">
        <v>0</v>
      </c>
      <c r="AE34" s="112">
        <v>0</v>
      </c>
      <c r="AF34" s="112">
        <v>0</v>
      </c>
      <c r="AG34" s="112">
        <v>0</v>
      </c>
      <c r="AH34" s="112">
        <v>0</v>
      </c>
      <c r="AI34" s="112">
        <v>0</v>
      </c>
      <c r="AJ34" s="112">
        <v>0</v>
      </c>
      <c r="AK34" s="112">
        <v>0</v>
      </c>
      <c r="AL34" s="112">
        <v>0</v>
      </c>
      <c r="AM34" s="112">
        <v>0</v>
      </c>
      <c r="AN34" s="112">
        <v>0</v>
      </c>
      <c r="AO34" s="112">
        <v>0</v>
      </c>
      <c r="AP34" s="112">
        <v>0</v>
      </c>
      <c r="AQ34" s="112">
        <v>0</v>
      </c>
      <c r="AR34" s="112">
        <v>0</v>
      </c>
      <c r="AS34" s="112">
        <v>0</v>
      </c>
      <c r="AT34" s="112">
        <v>0</v>
      </c>
      <c r="AU34" s="112">
        <v>0</v>
      </c>
      <c r="AV34" s="112">
        <v>0</v>
      </c>
      <c r="AW34" s="112">
        <v>0</v>
      </c>
      <c r="AX34" s="112">
        <v>0</v>
      </c>
      <c r="AY34" s="112">
        <v>0</v>
      </c>
      <c r="AZ34" s="112">
        <v>0</v>
      </c>
      <c r="BA34" s="112">
        <v>0</v>
      </c>
      <c r="BB34" s="112">
        <v>0</v>
      </c>
      <c r="BC34" s="112">
        <v>0</v>
      </c>
      <c r="BD34" s="112">
        <v>0</v>
      </c>
      <c r="BE34" s="112">
        <v>0</v>
      </c>
      <c r="BF34" s="112">
        <v>0</v>
      </c>
      <c r="BG34" s="112">
        <v>0</v>
      </c>
      <c r="BH34" s="112">
        <v>0</v>
      </c>
      <c r="BI34" s="112">
        <v>0</v>
      </c>
      <c r="BJ34" s="112">
        <v>0</v>
      </c>
      <c r="BK34" s="112">
        <v>0</v>
      </c>
      <c r="BL34" s="112">
        <v>0</v>
      </c>
      <c r="BM34" s="112">
        <v>0</v>
      </c>
      <c r="BN34" s="112">
        <v>0</v>
      </c>
      <c r="BO34" s="112">
        <v>0</v>
      </c>
      <c r="BP34" s="112">
        <v>0</v>
      </c>
      <c r="BQ34" s="112">
        <v>0</v>
      </c>
      <c r="BR34" s="112">
        <v>0</v>
      </c>
      <c r="BS34" s="112">
        <v>0</v>
      </c>
      <c r="BT34" s="112">
        <v>0</v>
      </c>
      <c r="BU34" s="112">
        <v>0</v>
      </c>
      <c r="BV34" s="112">
        <v>0</v>
      </c>
      <c r="BW34" s="112">
        <v>0</v>
      </c>
      <c r="BX34" s="112">
        <v>0</v>
      </c>
      <c r="BY34" s="112">
        <v>0</v>
      </c>
      <c r="BZ34" s="112">
        <v>0</v>
      </c>
      <c r="CA34" s="112">
        <v>0</v>
      </c>
      <c r="CB34" s="112">
        <v>0</v>
      </c>
      <c r="CC34" s="112">
        <v>0</v>
      </c>
      <c r="CD34" s="112">
        <v>0</v>
      </c>
      <c r="CE34" s="112">
        <v>0</v>
      </c>
      <c r="CF34" s="112">
        <v>0</v>
      </c>
      <c r="CG34" s="112">
        <v>0</v>
      </c>
      <c r="CH34" s="112">
        <v>0</v>
      </c>
      <c r="CI34" s="112">
        <v>0</v>
      </c>
      <c r="CJ34" s="112">
        <v>0</v>
      </c>
      <c r="CK34" s="112">
        <v>0</v>
      </c>
      <c r="CL34" s="112">
        <v>0</v>
      </c>
      <c r="CM34" s="112">
        <v>0</v>
      </c>
      <c r="CN34" s="112">
        <v>0</v>
      </c>
      <c r="CO34" s="112">
        <v>0</v>
      </c>
      <c r="CP34" s="112">
        <v>0</v>
      </c>
      <c r="CQ34" s="112">
        <v>0</v>
      </c>
      <c r="CR34" s="112">
        <v>0</v>
      </c>
      <c r="CS34" s="112">
        <v>0</v>
      </c>
      <c r="CT34" s="112">
        <v>0</v>
      </c>
      <c r="CU34" s="112">
        <v>30034712</v>
      </c>
      <c r="CV34" s="112">
        <v>0</v>
      </c>
      <c r="CW34" s="112">
        <v>0</v>
      </c>
      <c r="CX34" s="112">
        <v>30034712</v>
      </c>
      <c r="CY34" s="112">
        <v>0</v>
      </c>
      <c r="CZ34" s="112">
        <v>0</v>
      </c>
      <c r="DA34" s="112">
        <v>0</v>
      </c>
      <c r="DB34" s="112">
        <v>0</v>
      </c>
      <c r="DC34" s="112">
        <v>0</v>
      </c>
      <c r="DD34" s="112">
        <v>0</v>
      </c>
      <c r="DE34" s="112">
        <v>0</v>
      </c>
      <c r="DF34" s="112">
        <v>0</v>
      </c>
      <c r="DG34" s="112">
        <v>0</v>
      </c>
      <c r="DH34" s="112">
        <v>0</v>
      </c>
      <c r="DI34" s="112">
        <v>0</v>
      </c>
      <c r="DJ34" s="261">
        <v>0</v>
      </c>
    </row>
    <row r="35" ht="22.5" customHeight="1" spans="1:114">
      <c r="A35" s="130" t="s">
        <v>331</v>
      </c>
      <c r="B35" s="131"/>
      <c r="C35" s="131"/>
      <c r="D35" s="131" t="s">
        <v>483</v>
      </c>
      <c r="E35" s="112">
        <v>2762010</v>
      </c>
      <c r="F35" s="112">
        <v>603516.36</v>
      </c>
      <c r="G35" s="112">
        <v>282632.72</v>
      </c>
      <c r="H35" s="112">
        <v>4187</v>
      </c>
      <c r="I35" s="112">
        <v>0</v>
      </c>
      <c r="J35" s="112">
        <v>0</v>
      </c>
      <c r="K35" s="112">
        <v>151392</v>
      </c>
      <c r="L35" s="112">
        <v>85871.66</v>
      </c>
      <c r="M35" s="112">
        <v>0</v>
      </c>
      <c r="N35" s="112">
        <v>5259.98</v>
      </c>
      <c r="O35" s="112">
        <v>0</v>
      </c>
      <c r="P35" s="112">
        <v>0</v>
      </c>
      <c r="Q35" s="112">
        <v>48373</v>
      </c>
      <c r="R35" s="112">
        <v>0</v>
      </c>
      <c r="S35" s="112">
        <v>25800</v>
      </c>
      <c r="T35" s="112">
        <v>146221.64</v>
      </c>
      <c r="U35" s="112">
        <v>12537</v>
      </c>
      <c r="V35" s="112">
        <v>2790.8</v>
      </c>
      <c r="W35" s="112">
        <v>0</v>
      </c>
      <c r="X35" s="112">
        <v>0</v>
      </c>
      <c r="Y35" s="112">
        <v>1200</v>
      </c>
      <c r="Z35" s="112">
        <v>21113.84</v>
      </c>
      <c r="AA35" s="112">
        <v>32500</v>
      </c>
      <c r="AB35" s="112">
        <v>0</v>
      </c>
      <c r="AC35" s="112">
        <v>1596</v>
      </c>
      <c r="AD35" s="112">
        <v>5065</v>
      </c>
      <c r="AE35" s="112">
        <v>0</v>
      </c>
      <c r="AF35" s="112">
        <v>1600</v>
      </c>
      <c r="AG35" s="112">
        <v>0</v>
      </c>
      <c r="AH35" s="112">
        <v>0</v>
      </c>
      <c r="AI35" s="112">
        <v>4806</v>
      </c>
      <c r="AJ35" s="112">
        <v>0</v>
      </c>
      <c r="AK35" s="112">
        <v>0</v>
      </c>
      <c r="AL35" s="112">
        <v>0</v>
      </c>
      <c r="AM35" s="112">
        <v>0</v>
      </c>
      <c r="AN35" s="112">
        <v>6000</v>
      </c>
      <c r="AO35" s="112">
        <v>40000</v>
      </c>
      <c r="AP35" s="112">
        <v>1888.32</v>
      </c>
      <c r="AQ35" s="112">
        <v>14678.06</v>
      </c>
      <c r="AR35" s="112">
        <v>0</v>
      </c>
      <c r="AS35" s="112">
        <v>0</v>
      </c>
      <c r="AT35" s="112">
        <v>446.62</v>
      </c>
      <c r="AU35" s="112">
        <v>0</v>
      </c>
      <c r="AV35" s="112">
        <v>47925</v>
      </c>
      <c r="AW35" s="112">
        <v>0</v>
      </c>
      <c r="AX35" s="112">
        <v>0</v>
      </c>
      <c r="AY35" s="112">
        <v>0</v>
      </c>
      <c r="AZ35" s="112">
        <v>0</v>
      </c>
      <c r="BA35" s="112">
        <v>47925</v>
      </c>
      <c r="BB35" s="112">
        <v>0</v>
      </c>
      <c r="BC35" s="112">
        <v>0</v>
      </c>
      <c r="BD35" s="112">
        <v>0</v>
      </c>
      <c r="BE35" s="112">
        <v>0</v>
      </c>
      <c r="BF35" s="112">
        <v>0</v>
      </c>
      <c r="BG35" s="112">
        <v>0</v>
      </c>
      <c r="BH35" s="112">
        <v>0</v>
      </c>
      <c r="BI35" s="112">
        <v>0</v>
      </c>
      <c r="BJ35" s="112">
        <v>0</v>
      </c>
      <c r="BK35" s="112">
        <v>0</v>
      </c>
      <c r="BL35" s="112">
        <v>0</v>
      </c>
      <c r="BM35" s="112">
        <v>0</v>
      </c>
      <c r="BN35" s="112">
        <v>0</v>
      </c>
      <c r="BO35" s="112">
        <v>0</v>
      </c>
      <c r="BP35" s="112">
        <v>0</v>
      </c>
      <c r="BQ35" s="112">
        <v>0</v>
      </c>
      <c r="BR35" s="112">
        <v>0</v>
      </c>
      <c r="BS35" s="112">
        <v>0</v>
      </c>
      <c r="BT35" s="112">
        <v>0</v>
      </c>
      <c r="BU35" s="112">
        <v>0</v>
      </c>
      <c r="BV35" s="112">
        <v>0</v>
      </c>
      <c r="BW35" s="112">
        <v>0</v>
      </c>
      <c r="BX35" s="112">
        <v>0</v>
      </c>
      <c r="BY35" s="112">
        <v>0</v>
      </c>
      <c r="BZ35" s="112">
        <v>0</v>
      </c>
      <c r="CA35" s="112">
        <v>18837</v>
      </c>
      <c r="CB35" s="112">
        <v>0</v>
      </c>
      <c r="CC35" s="112">
        <v>18837</v>
      </c>
      <c r="CD35" s="112">
        <v>0</v>
      </c>
      <c r="CE35" s="112">
        <v>0</v>
      </c>
      <c r="CF35" s="112">
        <v>0</v>
      </c>
      <c r="CG35" s="112">
        <v>0</v>
      </c>
      <c r="CH35" s="112">
        <v>0</v>
      </c>
      <c r="CI35" s="112">
        <v>0</v>
      </c>
      <c r="CJ35" s="112">
        <v>0</v>
      </c>
      <c r="CK35" s="112">
        <v>0</v>
      </c>
      <c r="CL35" s="112">
        <v>0</v>
      </c>
      <c r="CM35" s="112">
        <v>0</v>
      </c>
      <c r="CN35" s="112">
        <v>0</v>
      </c>
      <c r="CO35" s="112">
        <v>0</v>
      </c>
      <c r="CP35" s="112">
        <v>0</v>
      </c>
      <c r="CQ35" s="112">
        <v>0</v>
      </c>
      <c r="CR35" s="112">
        <v>0</v>
      </c>
      <c r="CS35" s="112">
        <v>0</v>
      </c>
      <c r="CT35" s="112">
        <v>0</v>
      </c>
      <c r="CU35" s="112">
        <v>1945510</v>
      </c>
      <c r="CV35" s="112">
        <v>0</v>
      </c>
      <c r="CW35" s="112">
        <v>0</v>
      </c>
      <c r="CX35" s="112">
        <v>1945510</v>
      </c>
      <c r="CY35" s="112">
        <v>0</v>
      </c>
      <c r="CZ35" s="112">
        <v>0</v>
      </c>
      <c r="DA35" s="112">
        <v>0</v>
      </c>
      <c r="DB35" s="112">
        <v>0</v>
      </c>
      <c r="DC35" s="112">
        <v>0</v>
      </c>
      <c r="DD35" s="112">
        <v>0</v>
      </c>
      <c r="DE35" s="112">
        <v>0</v>
      </c>
      <c r="DF35" s="112">
        <v>0</v>
      </c>
      <c r="DG35" s="112">
        <v>0</v>
      </c>
      <c r="DH35" s="112">
        <v>0</v>
      </c>
      <c r="DI35" s="112">
        <v>0</v>
      </c>
      <c r="DJ35" s="261">
        <v>0</v>
      </c>
    </row>
    <row r="36" ht="22.5" customHeight="1" spans="1:114">
      <c r="A36" s="136" t="s">
        <v>333</v>
      </c>
      <c r="B36" s="137"/>
      <c r="C36" s="137"/>
      <c r="D36" s="137" t="s">
        <v>334</v>
      </c>
      <c r="E36" s="112">
        <v>870923.76</v>
      </c>
      <c r="F36" s="112">
        <v>0</v>
      </c>
      <c r="G36" s="112">
        <f t="shared" ref="G36:S36" si="70">G37</f>
        <v>0</v>
      </c>
      <c r="H36" s="112">
        <f t="shared" si="70"/>
        <v>0</v>
      </c>
      <c r="I36" s="112">
        <f t="shared" si="70"/>
        <v>0</v>
      </c>
      <c r="J36" s="112">
        <f t="shared" si="70"/>
        <v>0</v>
      </c>
      <c r="K36" s="112">
        <f t="shared" si="70"/>
        <v>0</v>
      </c>
      <c r="L36" s="112">
        <f t="shared" si="70"/>
        <v>0</v>
      </c>
      <c r="M36" s="112">
        <f t="shared" si="70"/>
        <v>0</v>
      </c>
      <c r="N36" s="112">
        <f t="shared" si="70"/>
        <v>0</v>
      </c>
      <c r="O36" s="112">
        <f t="shared" si="70"/>
        <v>0</v>
      </c>
      <c r="P36" s="112">
        <f t="shared" si="70"/>
        <v>0</v>
      </c>
      <c r="Q36" s="112">
        <f t="shared" si="70"/>
        <v>0</v>
      </c>
      <c r="R36" s="112">
        <f t="shared" si="70"/>
        <v>0</v>
      </c>
      <c r="S36" s="112">
        <f t="shared" si="70"/>
        <v>0</v>
      </c>
      <c r="T36" s="112">
        <v>0</v>
      </c>
      <c r="U36" s="112">
        <f t="shared" ref="U36:AU36" si="71">U37</f>
        <v>0</v>
      </c>
      <c r="V36" s="112">
        <f t="shared" si="71"/>
        <v>0</v>
      </c>
      <c r="W36" s="112">
        <f t="shared" si="71"/>
        <v>0</v>
      </c>
      <c r="X36" s="112">
        <f t="shared" si="71"/>
        <v>0</v>
      </c>
      <c r="Y36" s="112">
        <f t="shared" si="71"/>
        <v>0</v>
      </c>
      <c r="Z36" s="112">
        <f t="shared" si="71"/>
        <v>0</v>
      </c>
      <c r="AA36" s="112">
        <f t="shared" si="71"/>
        <v>0</v>
      </c>
      <c r="AB36" s="112">
        <f t="shared" si="71"/>
        <v>0</v>
      </c>
      <c r="AC36" s="112">
        <f t="shared" si="71"/>
        <v>0</v>
      </c>
      <c r="AD36" s="112">
        <f t="shared" si="71"/>
        <v>0</v>
      </c>
      <c r="AE36" s="112">
        <f t="shared" si="71"/>
        <v>0</v>
      </c>
      <c r="AF36" s="112">
        <f t="shared" si="71"/>
        <v>0</v>
      </c>
      <c r="AG36" s="112">
        <f t="shared" si="71"/>
        <v>0</v>
      </c>
      <c r="AH36" s="112">
        <f t="shared" si="71"/>
        <v>0</v>
      </c>
      <c r="AI36" s="112">
        <f t="shared" si="71"/>
        <v>0</v>
      </c>
      <c r="AJ36" s="112">
        <f t="shared" si="71"/>
        <v>0</v>
      </c>
      <c r="AK36" s="112">
        <f t="shared" si="71"/>
        <v>0</v>
      </c>
      <c r="AL36" s="112">
        <f t="shared" si="71"/>
        <v>0</v>
      </c>
      <c r="AM36" s="112">
        <f t="shared" si="71"/>
        <v>0</v>
      </c>
      <c r="AN36" s="112">
        <f t="shared" si="71"/>
        <v>0</v>
      </c>
      <c r="AO36" s="112">
        <f t="shared" si="71"/>
        <v>0</v>
      </c>
      <c r="AP36" s="112">
        <f t="shared" si="71"/>
        <v>0</v>
      </c>
      <c r="AQ36" s="112">
        <f t="shared" si="71"/>
        <v>0</v>
      </c>
      <c r="AR36" s="112">
        <f t="shared" si="71"/>
        <v>0</v>
      </c>
      <c r="AS36" s="112">
        <f t="shared" si="71"/>
        <v>0</v>
      </c>
      <c r="AT36" s="112">
        <f t="shared" si="71"/>
        <v>0</v>
      </c>
      <c r="AU36" s="112">
        <f t="shared" si="71"/>
        <v>0</v>
      </c>
      <c r="AV36" s="112">
        <v>0</v>
      </c>
      <c r="AW36" s="112">
        <f t="shared" ref="AW36:BH36" si="72">AW37</f>
        <v>0</v>
      </c>
      <c r="AX36" s="112">
        <f t="shared" si="72"/>
        <v>0</v>
      </c>
      <c r="AY36" s="112">
        <f t="shared" si="72"/>
        <v>0</v>
      </c>
      <c r="AZ36" s="112">
        <f t="shared" si="72"/>
        <v>0</v>
      </c>
      <c r="BA36" s="112">
        <f t="shared" si="72"/>
        <v>0</v>
      </c>
      <c r="BB36" s="112">
        <f t="shared" si="72"/>
        <v>0</v>
      </c>
      <c r="BC36" s="112">
        <f t="shared" si="72"/>
        <v>0</v>
      </c>
      <c r="BD36" s="112">
        <f t="shared" si="72"/>
        <v>0</v>
      </c>
      <c r="BE36" s="112">
        <f t="shared" si="72"/>
        <v>0</v>
      </c>
      <c r="BF36" s="112">
        <f t="shared" si="72"/>
        <v>0</v>
      </c>
      <c r="BG36" s="112">
        <f t="shared" si="72"/>
        <v>0</v>
      </c>
      <c r="BH36" s="112">
        <f t="shared" si="72"/>
        <v>0</v>
      </c>
      <c r="BI36" s="112">
        <v>0</v>
      </c>
      <c r="BJ36" s="112">
        <f>BJ37</f>
        <v>0</v>
      </c>
      <c r="BK36" s="112">
        <f>BK37</f>
        <v>0</v>
      </c>
      <c r="BL36" s="112">
        <f>BL37</f>
        <v>0</v>
      </c>
      <c r="BM36" s="112">
        <f>BM37</f>
        <v>0</v>
      </c>
      <c r="BN36" s="112">
        <v>0</v>
      </c>
      <c r="BO36" s="112">
        <f t="shared" ref="BO36:BZ36" si="73">BO37</f>
        <v>0</v>
      </c>
      <c r="BP36" s="112">
        <f t="shared" si="73"/>
        <v>0</v>
      </c>
      <c r="BQ36" s="112">
        <f t="shared" si="73"/>
        <v>0</v>
      </c>
      <c r="BR36" s="112">
        <f t="shared" si="73"/>
        <v>0</v>
      </c>
      <c r="BS36" s="112">
        <f t="shared" si="73"/>
        <v>0</v>
      </c>
      <c r="BT36" s="112">
        <f t="shared" si="73"/>
        <v>0</v>
      </c>
      <c r="BU36" s="112">
        <f t="shared" si="73"/>
        <v>0</v>
      </c>
      <c r="BV36" s="112">
        <f t="shared" si="73"/>
        <v>0</v>
      </c>
      <c r="BW36" s="112">
        <f t="shared" si="73"/>
        <v>0</v>
      </c>
      <c r="BX36" s="112">
        <f t="shared" si="73"/>
        <v>0</v>
      </c>
      <c r="BY36" s="112">
        <f t="shared" si="73"/>
        <v>0</v>
      </c>
      <c r="BZ36" s="112">
        <f t="shared" si="73"/>
        <v>0</v>
      </c>
      <c r="CA36" s="112">
        <v>0</v>
      </c>
      <c r="CB36" s="112">
        <f t="shared" ref="CB36:CQ36" si="74">CB37</f>
        <v>0</v>
      </c>
      <c r="CC36" s="112">
        <f t="shared" si="74"/>
        <v>0</v>
      </c>
      <c r="CD36" s="112">
        <f t="shared" si="74"/>
        <v>0</v>
      </c>
      <c r="CE36" s="112">
        <f t="shared" si="74"/>
        <v>0</v>
      </c>
      <c r="CF36" s="112">
        <f t="shared" si="74"/>
        <v>0</v>
      </c>
      <c r="CG36" s="112">
        <f t="shared" si="74"/>
        <v>0</v>
      </c>
      <c r="CH36" s="112">
        <f t="shared" si="74"/>
        <v>0</v>
      </c>
      <c r="CI36" s="112">
        <f t="shared" si="74"/>
        <v>0</v>
      </c>
      <c r="CJ36" s="112">
        <f t="shared" si="74"/>
        <v>0</v>
      </c>
      <c r="CK36" s="112">
        <f t="shared" si="74"/>
        <v>0</v>
      </c>
      <c r="CL36" s="112">
        <f t="shared" si="74"/>
        <v>0</v>
      </c>
      <c r="CM36" s="112">
        <f t="shared" si="74"/>
        <v>0</v>
      </c>
      <c r="CN36" s="112">
        <f t="shared" si="74"/>
        <v>0</v>
      </c>
      <c r="CO36" s="112">
        <f t="shared" si="74"/>
        <v>0</v>
      </c>
      <c r="CP36" s="112">
        <f t="shared" si="74"/>
        <v>0</v>
      </c>
      <c r="CQ36" s="112">
        <f t="shared" si="74"/>
        <v>0</v>
      </c>
      <c r="CR36" s="112">
        <v>0</v>
      </c>
      <c r="CS36" s="112">
        <f>CS37</f>
        <v>0</v>
      </c>
      <c r="CT36" s="112">
        <f>CT37</f>
        <v>0</v>
      </c>
      <c r="CU36" s="112">
        <v>870923.76</v>
      </c>
      <c r="CV36" s="112">
        <f>CV37</f>
        <v>0</v>
      </c>
      <c r="CW36" s="112">
        <f>CW37</f>
        <v>0</v>
      </c>
      <c r="CX36" s="112">
        <f>CX37</f>
        <v>870923.76</v>
      </c>
      <c r="CY36" s="112">
        <f>CY37</f>
        <v>0</v>
      </c>
      <c r="CZ36" s="112">
        <f>CZ37</f>
        <v>0</v>
      </c>
      <c r="DA36" s="112">
        <v>0</v>
      </c>
      <c r="DB36" s="112">
        <f>DB37</f>
        <v>0</v>
      </c>
      <c r="DC36" s="112">
        <f>DC37</f>
        <v>0</v>
      </c>
      <c r="DD36" s="112">
        <f>DD37</f>
        <v>0</v>
      </c>
      <c r="DE36" s="112">
        <v>0</v>
      </c>
      <c r="DF36" s="112">
        <f>DF37</f>
        <v>0</v>
      </c>
      <c r="DG36" s="112">
        <f>DG37</f>
        <v>0</v>
      </c>
      <c r="DH36" s="112">
        <f>DH37</f>
        <v>0</v>
      </c>
      <c r="DI36" s="112">
        <f>DI37</f>
        <v>0</v>
      </c>
      <c r="DJ36" s="261">
        <f>DJ37</f>
        <v>0</v>
      </c>
    </row>
    <row r="37" ht="22.5" customHeight="1" spans="1:114">
      <c r="A37" s="136" t="s">
        <v>335</v>
      </c>
      <c r="B37" s="137"/>
      <c r="C37" s="137"/>
      <c r="D37" s="137" t="s">
        <v>338</v>
      </c>
      <c r="E37" s="112">
        <v>870923.76</v>
      </c>
      <c r="F37" s="112">
        <v>0</v>
      </c>
      <c r="G37" s="112">
        <f t="shared" ref="G37:S37" si="75">G38</f>
        <v>0</v>
      </c>
      <c r="H37" s="112">
        <f t="shared" si="75"/>
        <v>0</v>
      </c>
      <c r="I37" s="112">
        <f t="shared" si="75"/>
        <v>0</v>
      </c>
      <c r="J37" s="112">
        <f t="shared" si="75"/>
        <v>0</v>
      </c>
      <c r="K37" s="112">
        <f t="shared" si="75"/>
        <v>0</v>
      </c>
      <c r="L37" s="112">
        <f t="shared" si="75"/>
        <v>0</v>
      </c>
      <c r="M37" s="112">
        <f t="shared" si="75"/>
        <v>0</v>
      </c>
      <c r="N37" s="112">
        <f t="shared" si="75"/>
        <v>0</v>
      </c>
      <c r="O37" s="112">
        <f t="shared" si="75"/>
        <v>0</v>
      </c>
      <c r="P37" s="112">
        <f t="shared" si="75"/>
        <v>0</v>
      </c>
      <c r="Q37" s="112">
        <f t="shared" si="75"/>
        <v>0</v>
      </c>
      <c r="R37" s="112">
        <f t="shared" si="75"/>
        <v>0</v>
      </c>
      <c r="S37" s="112">
        <f t="shared" si="75"/>
        <v>0</v>
      </c>
      <c r="T37" s="112">
        <v>0</v>
      </c>
      <c r="U37" s="112">
        <f t="shared" ref="U37:AU37" si="76">U38</f>
        <v>0</v>
      </c>
      <c r="V37" s="112">
        <f t="shared" si="76"/>
        <v>0</v>
      </c>
      <c r="W37" s="112">
        <f t="shared" si="76"/>
        <v>0</v>
      </c>
      <c r="X37" s="112">
        <f t="shared" si="76"/>
        <v>0</v>
      </c>
      <c r="Y37" s="112">
        <f t="shared" si="76"/>
        <v>0</v>
      </c>
      <c r="Z37" s="112">
        <f t="shared" si="76"/>
        <v>0</v>
      </c>
      <c r="AA37" s="112">
        <f t="shared" si="76"/>
        <v>0</v>
      </c>
      <c r="AB37" s="112">
        <f t="shared" si="76"/>
        <v>0</v>
      </c>
      <c r="AC37" s="112">
        <f t="shared" si="76"/>
        <v>0</v>
      </c>
      <c r="AD37" s="112">
        <f t="shared" si="76"/>
        <v>0</v>
      </c>
      <c r="AE37" s="112">
        <f t="shared" si="76"/>
        <v>0</v>
      </c>
      <c r="AF37" s="112">
        <f t="shared" si="76"/>
        <v>0</v>
      </c>
      <c r="AG37" s="112">
        <f t="shared" si="76"/>
        <v>0</v>
      </c>
      <c r="AH37" s="112">
        <f t="shared" si="76"/>
        <v>0</v>
      </c>
      <c r="AI37" s="112">
        <f t="shared" si="76"/>
        <v>0</v>
      </c>
      <c r="AJ37" s="112">
        <f t="shared" si="76"/>
        <v>0</v>
      </c>
      <c r="AK37" s="112">
        <f t="shared" si="76"/>
        <v>0</v>
      </c>
      <c r="AL37" s="112">
        <f t="shared" si="76"/>
        <v>0</v>
      </c>
      <c r="AM37" s="112">
        <f t="shared" si="76"/>
        <v>0</v>
      </c>
      <c r="AN37" s="112">
        <f t="shared" si="76"/>
        <v>0</v>
      </c>
      <c r="AO37" s="112">
        <f t="shared" si="76"/>
        <v>0</v>
      </c>
      <c r="AP37" s="112">
        <f t="shared" si="76"/>
        <v>0</v>
      </c>
      <c r="AQ37" s="112">
        <f t="shared" si="76"/>
        <v>0</v>
      </c>
      <c r="AR37" s="112">
        <f t="shared" si="76"/>
        <v>0</v>
      </c>
      <c r="AS37" s="112">
        <f t="shared" si="76"/>
        <v>0</v>
      </c>
      <c r="AT37" s="112">
        <f t="shared" si="76"/>
        <v>0</v>
      </c>
      <c r="AU37" s="112">
        <f t="shared" si="76"/>
        <v>0</v>
      </c>
      <c r="AV37" s="112">
        <v>0</v>
      </c>
      <c r="AW37" s="112">
        <f t="shared" ref="AW37:BH37" si="77">AW38</f>
        <v>0</v>
      </c>
      <c r="AX37" s="112">
        <f t="shared" si="77"/>
        <v>0</v>
      </c>
      <c r="AY37" s="112">
        <f t="shared" si="77"/>
        <v>0</v>
      </c>
      <c r="AZ37" s="112">
        <f t="shared" si="77"/>
        <v>0</v>
      </c>
      <c r="BA37" s="112">
        <f t="shared" si="77"/>
        <v>0</v>
      </c>
      <c r="BB37" s="112">
        <f t="shared" si="77"/>
        <v>0</v>
      </c>
      <c r="BC37" s="112">
        <f t="shared" si="77"/>
        <v>0</v>
      </c>
      <c r="BD37" s="112">
        <f t="shared" si="77"/>
        <v>0</v>
      </c>
      <c r="BE37" s="112">
        <f t="shared" si="77"/>
        <v>0</v>
      </c>
      <c r="BF37" s="112">
        <f t="shared" si="77"/>
        <v>0</v>
      </c>
      <c r="BG37" s="112">
        <f t="shared" si="77"/>
        <v>0</v>
      </c>
      <c r="BH37" s="112">
        <f t="shared" si="77"/>
        <v>0</v>
      </c>
      <c r="BI37" s="112">
        <v>0</v>
      </c>
      <c r="BJ37" s="112">
        <f>BJ38</f>
        <v>0</v>
      </c>
      <c r="BK37" s="112">
        <f>BK38</f>
        <v>0</v>
      </c>
      <c r="BL37" s="112">
        <f>BL38</f>
        <v>0</v>
      </c>
      <c r="BM37" s="112">
        <f>BM38</f>
        <v>0</v>
      </c>
      <c r="BN37" s="112">
        <v>0</v>
      </c>
      <c r="BO37" s="112">
        <f t="shared" ref="BO37:BZ37" si="78">BO38</f>
        <v>0</v>
      </c>
      <c r="BP37" s="112">
        <f t="shared" si="78"/>
        <v>0</v>
      </c>
      <c r="BQ37" s="112">
        <f t="shared" si="78"/>
        <v>0</v>
      </c>
      <c r="BR37" s="112">
        <f t="shared" si="78"/>
        <v>0</v>
      </c>
      <c r="BS37" s="112">
        <f t="shared" si="78"/>
        <v>0</v>
      </c>
      <c r="BT37" s="112">
        <f t="shared" si="78"/>
        <v>0</v>
      </c>
      <c r="BU37" s="112">
        <f t="shared" si="78"/>
        <v>0</v>
      </c>
      <c r="BV37" s="112">
        <f t="shared" si="78"/>
        <v>0</v>
      </c>
      <c r="BW37" s="112">
        <f t="shared" si="78"/>
        <v>0</v>
      </c>
      <c r="BX37" s="112">
        <f t="shared" si="78"/>
        <v>0</v>
      </c>
      <c r="BY37" s="112">
        <f t="shared" si="78"/>
        <v>0</v>
      </c>
      <c r="BZ37" s="112">
        <f t="shared" si="78"/>
        <v>0</v>
      </c>
      <c r="CA37" s="112">
        <v>0</v>
      </c>
      <c r="CB37" s="112">
        <f t="shared" ref="CB37:CQ37" si="79">CB38</f>
        <v>0</v>
      </c>
      <c r="CC37" s="112">
        <f t="shared" si="79"/>
        <v>0</v>
      </c>
      <c r="CD37" s="112">
        <f t="shared" si="79"/>
        <v>0</v>
      </c>
      <c r="CE37" s="112">
        <f t="shared" si="79"/>
        <v>0</v>
      </c>
      <c r="CF37" s="112">
        <f t="shared" si="79"/>
        <v>0</v>
      </c>
      <c r="CG37" s="112">
        <f t="shared" si="79"/>
        <v>0</v>
      </c>
      <c r="CH37" s="112">
        <f t="shared" si="79"/>
        <v>0</v>
      </c>
      <c r="CI37" s="112">
        <f t="shared" si="79"/>
        <v>0</v>
      </c>
      <c r="CJ37" s="112">
        <f t="shared" si="79"/>
        <v>0</v>
      </c>
      <c r="CK37" s="112">
        <f t="shared" si="79"/>
        <v>0</v>
      </c>
      <c r="CL37" s="112">
        <f t="shared" si="79"/>
        <v>0</v>
      </c>
      <c r="CM37" s="112">
        <f t="shared" si="79"/>
        <v>0</v>
      </c>
      <c r="CN37" s="112">
        <f t="shared" si="79"/>
        <v>0</v>
      </c>
      <c r="CO37" s="112">
        <f t="shared" si="79"/>
        <v>0</v>
      </c>
      <c r="CP37" s="112">
        <f t="shared" si="79"/>
        <v>0</v>
      </c>
      <c r="CQ37" s="112">
        <f t="shared" si="79"/>
        <v>0</v>
      </c>
      <c r="CR37" s="112">
        <v>0</v>
      </c>
      <c r="CS37" s="112">
        <f>CS38</f>
        <v>0</v>
      </c>
      <c r="CT37" s="112">
        <f>CT38</f>
        <v>0</v>
      </c>
      <c r="CU37" s="112">
        <v>870923.76</v>
      </c>
      <c r="CV37" s="112">
        <f>CV38</f>
        <v>0</v>
      </c>
      <c r="CW37" s="112">
        <f>CW38</f>
        <v>0</v>
      </c>
      <c r="CX37" s="112">
        <f>CX38</f>
        <v>870923.76</v>
      </c>
      <c r="CY37" s="112">
        <f>CY38</f>
        <v>0</v>
      </c>
      <c r="CZ37" s="112">
        <f>CZ38</f>
        <v>0</v>
      </c>
      <c r="DA37" s="112">
        <v>0</v>
      </c>
      <c r="DB37" s="112">
        <f>DB38</f>
        <v>0</v>
      </c>
      <c r="DC37" s="112">
        <f>DC38</f>
        <v>0</v>
      </c>
      <c r="DD37" s="112">
        <f>DD38</f>
        <v>0</v>
      </c>
      <c r="DE37" s="112">
        <v>0</v>
      </c>
      <c r="DF37" s="112">
        <f>DF38</f>
        <v>0</v>
      </c>
      <c r="DG37" s="112">
        <f>DG38</f>
        <v>0</v>
      </c>
      <c r="DH37" s="112">
        <f>DH38</f>
        <v>0</v>
      </c>
      <c r="DI37" s="112">
        <f>DI38</f>
        <v>0</v>
      </c>
      <c r="DJ37" s="261">
        <f>DJ38</f>
        <v>0</v>
      </c>
    </row>
    <row r="38" ht="22.5" customHeight="1" spans="1:114">
      <c r="A38" s="130" t="s">
        <v>337</v>
      </c>
      <c r="B38" s="131"/>
      <c r="C38" s="131"/>
      <c r="D38" s="131" t="s">
        <v>484</v>
      </c>
      <c r="E38" s="112">
        <v>870923.76</v>
      </c>
      <c r="F38" s="112">
        <v>0</v>
      </c>
      <c r="G38" s="112">
        <v>0</v>
      </c>
      <c r="H38" s="112">
        <v>0</v>
      </c>
      <c r="I38" s="112">
        <v>0</v>
      </c>
      <c r="J38" s="112">
        <v>0</v>
      </c>
      <c r="K38" s="112">
        <v>0</v>
      </c>
      <c r="L38" s="112">
        <v>0</v>
      </c>
      <c r="M38" s="112">
        <v>0</v>
      </c>
      <c r="N38" s="112">
        <v>0</v>
      </c>
      <c r="O38" s="112">
        <v>0</v>
      </c>
      <c r="P38" s="112">
        <v>0</v>
      </c>
      <c r="Q38" s="112">
        <v>0</v>
      </c>
      <c r="R38" s="112">
        <v>0</v>
      </c>
      <c r="S38" s="112">
        <v>0</v>
      </c>
      <c r="T38" s="112">
        <v>0</v>
      </c>
      <c r="U38" s="112">
        <v>0</v>
      </c>
      <c r="V38" s="112">
        <v>0</v>
      </c>
      <c r="W38" s="112">
        <v>0</v>
      </c>
      <c r="X38" s="112">
        <v>0</v>
      </c>
      <c r="Y38" s="112">
        <v>0</v>
      </c>
      <c r="Z38" s="112">
        <v>0</v>
      </c>
      <c r="AA38" s="112">
        <v>0</v>
      </c>
      <c r="AB38" s="112">
        <v>0</v>
      </c>
      <c r="AC38" s="112">
        <v>0</v>
      </c>
      <c r="AD38" s="112">
        <v>0</v>
      </c>
      <c r="AE38" s="112">
        <v>0</v>
      </c>
      <c r="AF38" s="112">
        <v>0</v>
      </c>
      <c r="AG38" s="112">
        <v>0</v>
      </c>
      <c r="AH38" s="112">
        <v>0</v>
      </c>
      <c r="AI38" s="112">
        <v>0</v>
      </c>
      <c r="AJ38" s="112">
        <v>0</v>
      </c>
      <c r="AK38" s="112">
        <v>0</v>
      </c>
      <c r="AL38" s="112">
        <v>0</v>
      </c>
      <c r="AM38" s="112">
        <v>0</v>
      </c>
      <c r="AN38" s="112">
        <v>0</v>
      </c>
      <c r="AO38" s="112">
        <v>0</v>
      </c>
      <c r="AP38" s="112">
        <v>0</v>
      </c>
      <c r="AQ38" s="112">
        <v>0</v>
      </c>
      <c r="AR38" s="112">
        <v>0</v>
      </c>
      <c r="AS38" s="112">
        <v>0</v>
      </c>
      <c r="AT38" s="112">
        <v>0</v>
      </c>
      <c r="AU38" s="112">
        <v>0</v>
      </c>
      <c r="AV38" s="112">
        <v>0</v>
      </c>
      <c r="AW38" s="112">
        <v>0</v>
      </c>
      <c r="AX38" s="112">
        <v>0</v>
      </c>
      <c r="AY38" s="112">
        <v>0</v>
      </c>
      <c r="AZ38" s="112">
        <v>0</v>
      </c>
      <c r="BA38" s="112">
        <v>0</v>
      </c>
      <c r="BB38" s="112">
        <v>0</v>
      </c>
      <c r="BC38" s="112">
        <v>0</v>
      </c>
      <c r="BD38" s="112">
        <v>0</v>
      </c>
      <c r="BE38" s="112">
        <v>0</v>
      </c>
      <c r="BF38" s="112">
        <v>0</v>
      </c>
      <c r="BG38" s="112">
        <v>0</v>
      </c>
      <c r="BH38" s="112">
        <v>0</v>
      </c>
      <c r="BI38" s="112">
        <v>0</v>
      </c>
      <c r="BJ38" s="112">
        <v>0</v>
      </c>
      <c r="BK38" s="112">
        <v>0</v>
      </c>
      <c r="BL38" s="112">
        <v>0</v>
      </c>
      <c r="BM38" s="112">
        <v>0</v>
      </c>
      <c r="BN38" s="112">
        <v>0</v>
      </c>
      <c r="BO38" s="112">
        <v>0</v>
      </c>
      <c r="BP38" s="112">
        <v>0</v>
      </c>
      <c r="BQ38" s="112">
        <v>0</v>
      </c>
      <c r="BR38" s="112">
        <v>0</v>
      </c>
      <c r="BS38" s="112">
        <v>0</v>
      </c>
      <c r="BT38" s="112">
        <v>0</v>
      </c>
      <c r="BU38" s="112">
        <v>0</v>
      </c>
      <c r="BV38" s="112">
        <v>0</v>
      </c>
      <c r="BW38" s="112">
        <v>0</v>
      </c>
      <c r="BX38" s="112">
        <v>0</v>
      </c>
      <c r="BY38" s="112">
        <v>0</v>
      </c>
      <c r="BZ38" s="112">
        <v>0</v>
      </c>
      <c r="CA38" s="112">
        <v>0</v>
      </c>
      <c r="CB38" s="112">
        <v>0</v>
      </c>
      <c r="CC38" s="112">
        <v>0</v>
      </c>
      <c r="CD38" s="112">
        <v>0</v>
      </c>
      <c r="CE38" s="112">
        <v>0</v>
      </c>
      <c r="CF38" s="112">
        <v>0</v>
      </c>
      <c r="CG38" s="112">
        <v>0</v>
      </c>
      <c r="CH38" s="112">
        <v>0</v>
      </c>
      <c r="CI38" s="112">
        <v>0</v>
      </c>
      <c r="CJ38" s="112">
        <v>0</v>
      </c>
      <c r="CK38" s="112">
        <v>0</v>
      </c>
      <c r="CL38" s="112">
        <v>0</v>
      </c>
      <c r="CM38" s="112">
        <v>0</v>
      </c>
      <c r="CN38" s="112">
        <v>0</v>
      </c>
      <c r="CO38" s="112">
        <v>0</v>
      </c>
      <c r="CP38" s="112">
        <v>0</v>
      </c>
      <c r="CQ38" s="112">
        <v>0</v>
      </c>
      <c r="CR38" s="112">
        <v>0</v>
      </c>
      <c r="CS38" s="112">
        <v>0</v>
      </c>
      <c r="CT38" s="112">
        <v>0</v>
      </c>
      <c r="CU38" s="112">
        <v>870923.76</v>
      </c>
      <c r="CV38" s="112">
        <v>0</v>
      </c>
      <c r="CW38" s="112">
        <v>0</v>
      </c>
      <c r="CX38" s="112">
        <v>870923.76</v>
      </c>
      <c r="CY38" s="112">
        <v>0</v>
      </c>
      <c r="CZ38" s="112">
        <v>0</v>
      </c>
      <c r="DA38" s="112">
        <v>0</v>
      </c>
      <c r="DB38" s="112">
        <v>0</v>
      </c>
      <c r="DC38" s="112">
        <v>0</v>
      </c>
      <c r="DD38" s="112">
        <v>0</v>
      </c>
      <c r="DE38" s="112">
        <v>0</v>
      </c>
      <c r="DF38" s="112">
        <v>0</v>
      </c>
      <c r="DG38" s="112">
        <v>0</v>
      </c>
      <c r="DH38" s="112">
        <v>0</v>
      </c>
      <c r="DI38" s="112">
        <v>0</v>
      </c>
      <c r="DJ38" s="261">
        <v>0</v>
      </c>
    </row>
    <row r="39" ht="22.5" customHeight="1" spans="1:114">
      <c r="A39" s="136" t="s">
        <v>339</v>
      </c>
      <c r="B39" s="137"/>
      <c r="C39" s="137"/>
      <c r="D39" s="137" t="s">
        <v>340</v>
      </c>
      <c r="E39" s="112">
        <v>175399.44</v>
      </c>
      <c r="F39" s="112">
        <v>175399.44</v>
      </c>
      <c r="G39" s="112">
        <f t="shared" ref="G39:S39" si="80">G40</f>
        <v>0</v>
      </c>
      <c r="H39" s="112">
        <f t="shared" si="80"/>
        <v>0</v>
      </c>
      <c r="I39" s="112">
        <f t="shared" si="80"/>
        <v>0</v>
      </c>
      <c r="J39" s="112">
        <f t="shared" si="80"/>
        <v>0</v>
      </c>
      <c r="K39" s="112">
        <f t="shared" si="80"/>
        <v>0</v>
      </c>
      <c r="L39" s="112">
        <f t="shared" si="80"/>
        <v>0</v>
      </c>
      <c r="M39" s="112">
        <f t="shared" si="80"/>
        <v>0</v>
      </c>
      <c r="N39" s="112">
        <f t="shared" si="80"/>
        <v>0</v>
      </c>
      <c r="O39" s="112">
        <f t="shared" si="80"/>
        <v>0</v>
      </c>
      <c r="P39" s="112">
        <f t="shared" si="80"/>
        <v>0</v>
      </c>
      <c r="Q39" s="112">
        <f t="shared" si="80"/>
        <v>175399.44</v>
      </c>
      <c r="R39" s="112">
        <f t="shared" si="80"/>
        <v>0</v>
      </c>
      <c r="S39" s="112">
        <f t="shared" si="80"/>
        <v>0</v>
      </c>
      <c r="T39" s="112">
        <v>0</v>
      </c>
      <c r="U39" s="112">
        <f t="shared" ref="U39:AU39" si="81">U40</f>
        <v>0</v>
      </c>
      <c r="V39" s="112">
        <f t="shared" si="81"/>
        <v>0</v>
      </c>
      <c r="W39" s="112">
        <f t="shared" si="81"/>
        <v>0</v>
      </c>
      <c r="X39" s="112">
        <f t="shared" si="81"/>
        <v>0</v>
      </c>
      <c r="Y39" s="112">
        <f t="shared" si="81"/>
        <v>0</v>
      </c>
      <c r="Z39" s="112">
        <f t="shared" si="81"/>
        <v>0</v>
      </c>
      <c r="AA39" s="112">
        <f t="shared" si="81"/>
        <v>0</v>
      </c>
      <c r="AB39" s="112">
        <f t="shared" si="81"/>
        <v>0</v>
      </c>
      <c r="AC39" s="112">
        <f t="shared" si="81"/>
        <v>0</v>
      </c>
      <c r="AD39" s="112">
        <f t="shared" si="81"/>
        <v>0</v>
      </c>
      <c r="AE39" s="112">
        <f t="shared" si="81"/>
        <v>0</v>
      </c>
      <c r="AF39" s="112">
        <f t="shared" si="81"/>
        <v>0</v>
      </c>
      <c r="AG39" s="112">
        <f t="shared" si="81"/>
        <v>0</v>
      </c>
      <c r="AH39" s="112">
        <f t="shared" si="81"/>
        <v>0</v>
      </c>
      <c r="AI39" s="112">
        <f t="shared" si="81"/>
        <v>0</v>
      </c>
      <c r="AJ39" s="112">
        <f t="shared" si="81"/>
        <v>0</v>
      </c>
      <c r="AK39" s="112">
        <f t="shared" si="81"/>
        <v>0</v>
      </c>
      <c r="AL39" s="112">
        <f t="shared" si="81"/>
        <v>0</v>
      </c>
      <c r="AM39" s="112">
        <f t="shared" si="81"/>
        <v>0</v>
      </c>
      <c r="AN39" s="112">
        <f t="shared" si="81"/>
        <v>0</v>
      </c>
      <c r="AO39" s="112">
        <f t="shared" si="81"/>
        <v>0</v>
      </c>
      <c r="AP39" s="112">
        <f t="shared" si="81"/>
        <v>0</v>
      </c>
      <c r="AQ39" s="112">
        <f t="shared" si="81"/>
        <v>0</v>
      </c>
      <c r="AR39" s="112">
        <f t="shared" si="81"/>
        <v>0</v>
      </c>
      <c r="AS39" s="112">
        <f t="shared" si="81"/>
        <v>0</v>
      </c>
      <c r="AT39" s="112">
        <f t="shared" si="81"/>
        <v>0</v>
      </c>
      <c r="AU39" s="112">
        <f t="shared" si="81"/>
        <v>0</v>
      </c>
      <c r="AV39" s="112">
        <v>0</v>
      </c>
      <c r="AW39" s="112">
        <f t="shared" ref="AW39:BH39" si="82">AW40</f>
        <v>0</v>
      </c>
      <c r="AX39" s="112">
        <f t="shared" si="82"/>
        <v>0</v>
      </c>
      <c r="AY39" s="112">
        <f t="shared" si="82"/>
        <v>0</v>
      </c>
      <c r="AZ39" s="112">
        <f t="shared" si="82"/>
        <v>0</v>
      </c>
      <c r="BA39" s="112">
        <f t="shared" si="82"/>
        <v>0</v>
      </c>
      <c r="BB39" s="112">
        <f t="shared" si="82"/>
        <v>0</v>
      </c>
      <c r="BC39" s="112">
        <f t="shared" si="82"/>
        <v>0</v>
      </c>
      <c r="BD39" s="112">
        <f t="shared" si="82"/>
        <v>0</v>
      </c>
      <c r="BE39" s="112">
        <f t="shared" si="82"/>
        <v>0</v>
      </c>
      <c r="BF39" s="112">
        <f t="shared" si="82"/>
        <v>0</v>
      </c>
      <c r="BG39" s="112">
        <f t="shared" si="82"/>
        <v>0</v>
      </c>
      <c r="BH39" s="112">
        <f t="shared" si="82"/>
        <v>0</v>
      </c>
      <c r="BI39" s="112">
        <v>0</v>
      </c>
      <c r="BJ39" s="112">
        <f>BJ40</f>
        <v>0</v>
      </c>
      <c r="BK39" s="112">
        <f>BK40</f>
        <v>0</v>
      </c>
      <c r="BL39" s="112">
        <f>BL40</f>
        <v>0</v>
      </c>
      <c r="BM39" s="112">
        <f>BM40</f>
        <v>0</v>
      </c>
      <c r="BN39" s="112">
        <v>0</v>
      </c>
      <c r="BO39" s="112">
        <f t="shared" ref="BO39:BZ39" si="83">BO40</f>
        <v>0</v>
      </c>
      <c r="BP39" s="112">
        <f t="shared" si="83"/>
        <v>0</v>
      </c>
      <c r="BQ39" s="112">
        <f t="shared" si="83"/>
        <v>0</v>
      </c>
      <c r="BR39" s="112">
        <f t="shared" si="83"/>
        <v>0</v>
      </c>
      <c r="BS39" s="112">
        <f t="shared" si="83"/>
        <v>0</v>
      </c>
      <c r="BT39" s="112">
        <f t="shared" si="83"/>
        <v>0</v>
      </c>
      <c r="BU39" s="112">
        <f t="shared" si="83"/>
        <v>0</v>
      </c>
      <c r="BV39" s="112">
        <f t="shared" si="83"/>
        <v>0</v>
      </c>
      <c r="BW39" s="112">
        <f t="shared" si="83"/>
        <v>0</v>
      </c>
      <c r="BX39" s="112">
        <f t="shared" si="83"/>
        <v>0</v>
      </c>
      <c r="BY39" s="112">
        <f t="shared" si="83"/>
        <v>0</v>
      </c>
      <c r="BZ39" s="112">
        <f t="shared" si="83"/>
        <v>0</v>
      </c>
      <c r="CA39" s="112">
        <v>0</v>
      </c>
      <c r="CB39" s="112">
        <f t="shared" ref="CB39:CQ39" si="84">CB40</f>
        <v>0</v>
      </c>
      <c r="CC39" s="112">
        <f t="shared" si="84"/>
        <v>0</v>
      </c>
      <c r="CD39" s="112">
        <f t="shared" si="84"/>
        <v>0</v>
      </c>
      <c r="CE39" s="112">
        <f t="shared" si="84"/>
        <v>0</v>
      </c>
      <c r="CF39" s="112">
        <f t="shared" si="84"/>
        <v>0</v>
      </c>
      <c r="CG39" s="112">
        <f t="shared" si="84"/>
        <v>0</v>
      </c>
      <c r="CH39" s="112">
        <f t="shared" si="84"/>
        <v>0</v>
      </c>
      <c r="CI39" s="112">
        <f t="shared" si="84"/>
        <v>0</v>
      </c>
      <c r="CJ39" s="112">
        <f t="shared" si="84"/>
        <v>0</v>
      </c>
      <c r="CK39" s="112">
        <f t="shared" si="84"/>
        <v>0</v>
      </c>
      <c r="CL39" s="112">
        <f t="shared" si="84"/>
        <v>0</v>
      </c>
      <c r="CM39" s="112">
        <f t="shared" si="84"/>
        <v>0</v>
      </c>
      <c r="CN39" s="112">
        <f t="shared" si="84"/>
        <v>0</v>
      </c>
      <c r="CO39" s="112">
        <f t="shared" si="84"/>
        <v>0</v>
      </c>
      <c r="CP39" s="112">
        <f t="shared" si="84"/>
        <v>0</v>
      </c>
      <c r="CQ39" s="112">
        <f t="shared" si="84"/>
        <v>0</v>
      </c>
      <c r="CR39" s="112">
        <v>0</v>
      </c>
      <c r="CS39" s="112">
        <f>CS40</f>
        <v>0</v>
      </c>
      <c r="CT39" s="112">
        <f>CT40</f>
        <v>0</v>
      </c>
      <c r="CU39" s="112">
        <v>0</v>
      </c>
      <c r="CV39" s="112">
        <f>CV40</f>
        <v>0</v>
      </c>
      <c r="CW39" s="112">
        <f>CW40</f>
        <v>0</v>
      </c>
      <c r="CX39" s="112">
        <f>CX40</f>
        <v>0</v>
      </c>
      <c r="CY39" s="112">
        <f>CY40</f>
        <v>0</v>
      </c>
      <c r="CZ39" s="112">
        <f>CZ40</f>
        <v>0</v>
      </c>
      <c r="DA39" s="112">
        <v>0</v>
      </c>
      <c r="DB39" s="112">
        <f>DB40</f>
        <v>0</v>
      </c>
      <c r="DC39" s="112">
        <f>DC40</f>
        <v>0</v>
      </c>
      <c r="DD39" s="112">
        <f>DD40</f>
        <v>0</v>
      </c>
      <c r="DE39" s="112">
        <v>0</v>
      </c>
      <c r="DF39" s="112">
        <f>DF40</f>
        <v>0</v>
      </c>
      <c r="DG39" s="112">
        <f>DG40</f>
        <v>0</v>
      </c>
      <c r="DH39" s="112">
        <f>DH40</f>
        <v>0</v>
      </c>
      <c r="DI39" s="112">
        <f>DI40</f>
        <v>0</v>
      </c>
      <c r="DJ39" s="261">
        <f>DJ40</f>
        <v>0</v>
      </c>
    </row>
    <row r="40" ht="22.5" customHeight="1" spans="1:114">
      <c r="A40" s="136" t="s">
        <v>341</v>
      </c>
      <c r="B40" s="137"/>
      <c r="C40" s="137"/>
      <c r="D40" s="137" t="s">
        <v>485</v>
      </c>
      <c r="E40" s="112">
        <v>175399.44</v>
      </c>
      <c r="F40" s="112">
        <v>175399.44</v>
      </c>
      <c r="G40" s="112">
        <f t="shared" ref="G40:S40" si="85">G41</f>
        <v>0</v>
      </c>
      <c r="H40" s="112">
        <f t="shared" si="85"/>
        <v>0</v>
      </c>
      <c r="I40" s="112">
        <f t="shared" si="85"/>
        <v>0</v>
      </c>
      <c r="J40" s="112">
        <f t="shared" si="85"/>
        <v>0</v>
      </c>
      <c r="K40" s="112">
        <f t="shared" si="85"/>
        <v>0</v>
      </c>
      <c r="L40" s="112">
        <f t="shared" si="85"/>
        <v>0</v>
      </c>
      <c r="M40" s="112">
        <f t="shared" si="85"/>
        <v>0</v>
      </c>
      <c r="N40" s="112">
        <f t="shared" si="85"/>
        <v>0</v>
      </c>
      <c r="O40" s="112">
        <f t="shared" si="85"/>
        <v>0</v>
      </c>
      <c r="P40" s="112">
        <f t="shared" si="85"/>
        <v>0</v>
      </c>
      <c r="Q40" s="112">
        <f t="shared" si="85"/>
        <v>175399.44</v>
      </c>
      <c r="R40" s="112">
        <f t="shared" si="85"/>
        <v>0</v>
      </c>
      <c r="S40" s="112">
        <f t="shared" si="85"/>
        <v>0</v>
      </c>
      <c r="T40" s="112">
        <v>0</v>
      </c>
      <c r="U40" s="112">
        <f t="shared" ref="U40:AU40" si="86">U41</f>
        <v>0</v>
      </c>
      <c r="V40" s="112">
        <f t="shared" si="86"/>
        <v>0</v>
      </c>
      <c r="W40" s="112">
        <f t="shared" si="86"/>
        <v>0</v>
      </c>
      <c r="X40" s="112">
        <f t="shared" si="86"/>
        <v>0</v>
      </c>
      <c r="Y40" s="112">
        <f t="shared" si="86"/>
        <v>0</v>
      </c>
      <c r="Z40" s="112">
        <f t="shared" si="86"/>
        <v>0</v>
      </c>
      <c r="AA40" s="112">
        <f t="shared" si="86"/>
        <v>0</v>
      </c>
      <c r="AB40" s="112">
        <f t="shared" si="86"/>
        <v>0</v>
      </c>
      <c r="AC40" s="112">
        <f t="shared" si="86"/>
        <v>0</v>
      </c>
      <c r="AD40" s="112">
        <f t="shared" si="86"/>
        <v>0</v>
      </c>
      <c r="AE40" s="112">
        <f t="shared" si="86"/>
        <v>0</v>
      </c>
      <c r="AF40" s="112">
        <f t="shared" si="86"/>
        <v>0</v>
      </c>
      <c r="AG40" s="112">
        <f t="shared" si="86"/>
        <v>0</v>
      </c>
      <c r="AH40" s="112">
        <f t="shared" si="86"/>
        <v>0</v>
      </c>
      <c r="AI40" s="112">
        <f t="shared" si="86"/>
        <v>0</v>
      </c>
      <c r="AJ40" s="112">
        <f t="shared" si="86"/>
        <v>0</v>
      </c>
      <c r="AK40" s="112">
        <f t="shared" si="86"/>
        <v>0</v>
      </c>
      <c r="AL40" s="112">
        <f t="shared" si="86"/>
        <v>0</v>
      </c>
      <c r="AM40" s="112">
        <f t="shared" si="86"/>
        <v>0</v>
      </c>
      <c r="AN40" s="112">
        <f t="shared" si="86"/>
        <v>0</v>
      </c>
      <c r="AO40" s="112">
        <f t="shared" si="86"/>
        <v>0</v>
      </c>
      <c r="AP40" s="112">
        <f t="shared" si="86"/>
        <v>0</v>
      </c>
      <c r="AQ40" s="112">
        <f t="shared" si="86"/>
        <v>0</v>
      </c>
      <c r="AR40" s="112">
        <f t="shared" si="86"/>
        <v>0</v>
      </c>
      <c r="AS40" s="112">
        <f t="shared" si="86"/>
        <v>0</v>
      </c>
      <c r="AT40" s="112">
        <f t="shared" si="86"/>
        <v>0</v>
      </c>
      <c r="AU40" s="112">
        <f t="shared" si="86"/>
        <v>0</v>
      </c>
      <c r="AV40" s="112">
        <v>0</v>
      </c>
      <c r="AW40" s="112">
        <f t="shared" ref="AW40:BH40" si="87">AW41</f>
        <v>0</v>
      </c>
      <c r="AX40" s="112">
        <f t="shared" si="87"/>
        <v>0</v>
      </c>
      <c r="AY40" s="112">
        <f t="shared" si="87"/>
        <v>0</v>
      </c>
      <c r="AZ40" s="112">
        <f t="shared" si="87"/>
        <v>0</v>
      </c>
      <c r="BA40" s="112">
        <f t="shared" si="87"/>
        <v>0</v>
      </c>
      <c r="BB40" s="112">
        <f t="shared" si="87"/>
        <v>0</v>
      </c>
      <c r="BC40" s="112">
        <f t="shared" si="87"/>
        <v>0</v>
      </c>
      <c r="BD40" s="112">
        <f t="shared" si="87"/>
        <v>0</v>
      </c>
      <c r="BE40" s="112">
        <f t="shared" si="87"/>
        <v>0</v>
      </c>
      <c r="BF40" s="112">
        <f t="shared" si="87"/>
        <v>0</v>
      </c>
      <c r="BG40" s="112">
        <f t="shared" si="87"/>
        <v>0</v>
      </c>
      <c r="BH40" s="112">
        <f t="shared" si="87"/>
        <v>0</v>
      </c>
      <c r="BI40" s="112">
        <v>0</v>
      </c>
      <c r="BJ40" s="112">
        <f>BJ41</f>
        <v>0</v>
      </c>
      <c r="BK40" s="112">
        <f>BK41</f>
        <v>0</v>
      </c>
      <c r="BL40" s="112">
        <f>BL41</f>
        <v>0</v>
      </c>
      <c r="BM40" s="112">
        <f>BM41</f>
        <v>0</v>
      </c>
      <c r="BN40" s="112">
        <v>0</v>
      </c>
      <c r="BO40" s="112">
        <f t="shared" ref="BO40:BZ40" si="88">BO41</f>
        <v>0</v>
      </c>
      <c r="BP40" s="112">
        <f t="shared" si="88"/>
        <v>0</v>
      </c>
      <c r="BQ40" s="112">
        <f t="shared" si="88"/>
        <v>0</v>
      </c>
      <c r="BR40" s="112">
        <f t="shared" si="88"/>
        <v>0</v>
      </c>
      <c r="BS40" s="112">
        <f t="shared" si="88"/>
        <v>0</v>
      </c>
      <c r="BT40" s="112">
        <f t="shared" si="88"/>
        <v>0</v>
      </c>
      <c r="BU40" s="112">
        <f t="shared" si="88"/>
        <v>0</v>
      </c>
      <c r="BV40" s="112">
        <f t="shared" si="88"/>
        <v>0</v>
      </c>
      <c r="BW40" s="112">
        <f t="shared" si="88"/>
        <v>0</v>
      </c>
      <c r="BX40" s="112">
        <f t="shared" si="88"/>
        <v>0</v>
      </c>
      <c r="BY40" s="112">
        <f t="shared" si="88"/>
        <v>0</v>
      </c>
      <c r="BZ40" s="112">
        <f t="shared" si="88"/>
        <v>0</v>
      </c>
      <c r="CA40" s="112">
        <v>0</v>
      </c>
      <c r="CB40" s="112">
        <f t="shared" ref="CB40:CQ40" si="89">CB41</f>
        <v>0</v>
      </c>
      <c r="CC40" s="112">
        <f t="shared" si="89"/>
        <v>0</v>
      </c>
      <c r="CD40" s="112">
        <f t="shared" si="89"/>
        <v>0</v>
      </c>
      <c r="CE40" s="112">
        <f t="shared" si="89"/>
        <v>0</v>
      </c>
      <c r="CF40" s="112">
        <f t="shared" si="89"/>
        <v>0</v>
      </c>
      <c r="CG40" s="112">
        <f t="shared" si="89"/>
        <v>0</v>
      </c>
      <c r="CH40" s="112">
        <f t="shared" si="89"/>
        <v>0</v>
      </c>
      <c r="CI40" s="112">
        <f t="shared" si="89"/>
        <v>0</v>
      </c>
      <c r="CJ40" s="112">
        <f t="shared" si="89"/>
        <v>0</v>
      </c>
      <c r="CK40" s="112">
        <f t="shared" si="89"/>
        <v>0</v>
      </c>
      <c r="CL40" s="112">
        <f t="shared" si="89"/>
        <v>0</v>
      </c>
      <c r="CM40" s="112">
        <f t="shared" si="89"/>
        <v>0</v>
      </c>
      <c r="CN40" s="112">
        <f t="shared" si="89"/>
        <v>0</v>
      </c>
      <c r="CO40" s="112">
        <f t="shared" si="89"/>
        <v>0</v>
      </c>
      <c r="CP40" s="112">
        <f t="shared" si="89"/>
        <v>0</v>
      </c>
      <c r="CQ40" s="112">
        <f t="shared" si="89"/>
        <v>0</v>
      </c>
      <c r="CR40" s="112">
        <v>0</v>
      </c>
      <c r="CS40" s="112">
        <f>CS41</f>
        <v>0</v>
      </c>
      <c r="CT40" s="112">
        <f>CT41</f>
        <v>0</v>
      </c>
      <c r="CU40" s="112">
        <v>0</v>
      </c>
      <c r="CV40" s="112">
        <f>CV41</f>
        <v>0</v>
      </c>
      <c r="CW40" s="112">
        <f>CW41</f>
        <v>0</v>
      </c>
      <c r="CX40" s="112">
        <f>CX41</f>
        <v>0</v>
      </c>
      <c r="CY40" s="112">
        <f>CY41</f>
        <v>0</v>
      </c>
      <c r="CZ40" s="112">
        <f>CZ41</f>
        <v>0</v>
      </c>
      <c r="DA40" s="112">
        <v>0</v>
      </c>
      <c r="DB40" s="112">
        <f>DB41</f>
        <v>0</v>
      </c>
      <c r="DC40" s="112">
        <f>DC41</f>
        <v>0</v>
      </c>
      <c r="DD40" s="112">
        <f>DD41</f>
        <v>0</v>
      </c>
      <c r="DE40" s="112">
        <v>0</v>
      </c>
      <c r="DF40" s="112">
        <f>DF41</f>
        <v>0</v>
      </c>
      <c r="DG40" s="112">
        <f>DG41</f>
        <v>0</v>
      </c>
      <c r="DH40" s="112">
        <f>DH41</f>
        <v>0</v>
      </c>
      <c r="DI40" s="112">
        <f>DI41</f>
        <v>0</v>
      </c>
      <c r="DJ40" s="261">
        <f>DJ41</f>
        <v>0</v>
      </c>
    </row>
    <row r="41" ht="22.5" customHeight="1" spans="1:114">
      <c r="A41" s="130" t="s">
        <v>343</v>
      </c>
      <c r="B41" s="131"/>
      <c r="C41" s="131"/>
      <c r="D41" s="131" t="s">
        <v>486</v>
      </c>
      <c r="E41" s="112">
        <v>175399.44</v>
      </c>
      <c r="F41" s="112">
        <v>175399.44</v>
      </c>
      <c r="G41" s="112">
        <v>0</v>
      </c>
      <c r="H41" s="112">
        <v>0</v>
      </c>
      <c r="I41" s="112">
        <v>0</v>
      </c>
      <c r="J41" s="112">
        <v>0</v>
      </c>
      <c r="K41" s="112">
        <v>0</v>
      </c>
      <c r="L41" s="112">
        <v>0</v>
      </c>
      <c r="M41" s="112">
        <v>0</v>
      </c>
      <c r="N41" s="112">
        <v>0</v>
      </c>
      <c r="O41" s="112">
        <v>0</v>
      </c>
      <c r="P41" s="112">
        <v>0</v>
      </c>
      <c r="Q41" s="112">
        <v>175399.44</v>
      </c>
      <c r="R41" s="112">
        <v>0</v>
      </c>
      <c r="S41" s="112">
        <v>0</v>
      </c>
      <c r="T41" s="112">
        <v>0</v>
      </c>
      <c r="U41" s="112">
        <v>0</v>
      </c>
      <c r="V41" s="112">
        <v>0</v>
      </c>
      <c r="W41" s="112">
        <v>0</v>
      </c>
      <c r="X41" s="112">
        <v>0</v>
      </c>
      <c r="Y41" s="112">
        <v>0</v>
      </c>
      <c r="Z41" s="112">
        <v>0</v>
      </c>
      <c r="AA41" s="112">
        <v>0</v>
      </c>
      <c r="AB41" s="112">
        <v>0</v>
      </c>
      <c r="AC41" s="112">
        <v>0</v>
      </c>
      <c r="AD41" s="112">
        <v>0</v>
      </c>
      <c r="AE41" s="112">
        <v>0</v>
      </c>
      <c r="AF41" s="112">
        <v>0</v>
      </c>
      <c r="AG41" s="112">
        <v>0</v>
      </c>
      <c r="AH41" s="112">
        <v>0</v>
      </c>
      <c r="AI41" s="112">
        <v>0</v>
      </c>
      <c r="AJ41" s="112">
        <v>0</v>
      </c>
      <c r="AK41" s="112">
        <v>0</v>
      </c>
      <c r="AL41" s="112">
        <v>0</v>
      </c>
      <c r="AM41" s="112">
        <v>0</v>
      </c>
      <c r="AN41" s="112">
        <v>0</v>
      </c>
      <c r="AO41" s="112">
        <v>0</v>
      </c>
      <c r="AP41" s="112">
        <v>0</v>
      </c>
      <c r="AQ41" s="112">
        <v>0</v>
      </c>
      <c r="AR41" s="112">
        <v>0</v>
      </c>
      <c r="AS41" s="112">
        <v>0</v>
      </c>
      <c r="AT41" s="112">
        <v>0</v>
      </c>
      <c r="AU41" s="112">
        <v>0</v>
      </c>
      <c r="AV41" s="112">
        <v>0</v>
      </c>
      <c r="AW41" s="112">
        <v>0</v>
      </c>
      <c r="AX41" s="112">
        <v>0</v>
      </c>
      <c r="AY41" s="112">
        <v>0</v>
      </c>
      <c r="AZ41" s="112">
        <v>0</v>
      </c>
      <c r="BA41" s="112">
        <v>0</v>
      </c>
      <c r="BB41" s="112">
        <v>0</v>
      </c>
      <c r="BC41" s="112">
        <v>0</v>
      </c>
      <c r="BD41" s="112">
        <v>0</v>
      </c>
      <c r="BE41" s="112">
        <v>0</v>
      </c>
      <c r="BF41" s="112">
        <v>0</v>
      </c>
      <c r="BG41" s="112">
        <v>0</v>
      </c>
      <c r="BH41" s="112">
        <v>0</v>
      </c>
      <c r="BI41" s="112">
        <v>0</v>
      </c>
      <c r="BJ41" s="112">
        <v>0</v>
      </c>
      <c r="BK41" s="112">
        <v>0</v>
      </c>
      <c r="BL41" s="112">
        <v>0</v>
      </c>
      <c r="BM41" s="112">
        <v>0</v>
      </c>
      <c r="BN41" s="112">
        <v>0</v>
      </c>
      <c r="BO41" s="112">
        <v>0</v>
      </c>
      <c r="BP41" s="112">
        <v>0</v>
      </c>
      <c r="BQ41" s="112">
        <v>0</v>
      </c>
      <c r="BR41" s="112">
        <v>0</v>
      </c>
      <c r="BS41" s="112">
        <v>0</v>
      </c>
      <c r="BT41" s="112">
        <v>0</v>
      </c>
      <c r="BU41" s="112">
        <v>0</v>
      </c>
      <c r="BV41" s="112">
        <v>0</v>
      </c>
      <c r="BW41" s="112">
        <v>0</v>
      </c>
      <c r="BX41" s="112">
        <v>0</v>
      </c>
      <c r="BY41" s="112">
        <v>0</v>
      </c>
      <c r="BZ41" s="112">
        <v>0</v>
      </c>
      <c r="CA41" s="112">
        <v>0</v>
      </c>
      <c r="CB41" s="112">
        <v>0</v>
      </c>
      <c r="CC41" s="112">
        <v>0</v>
      </c>
      <c r="CD41" s="112">
        <v>0</v>
      </c>
      <c r="CE41" s="112">
        <v>0</v>
      </c>
      <c r="CF41" s="112">
        <v>0</v>
      </c>
      <c r="CG41" s="112">
        <v>0</v>
      </c>
      <c r="CH41" s="112">
        <v>0</v>
      </c>
      <c r="CI41" s="112">
        <v>0</v>
      </c>
      <c r="CJ41" s="112">
        <v>0</v>
      </c>
      <c r="CK41" s="112">
        <v>0</v>
      </c>
      <c r="CL41" s="112">
        <v>0</v>
      </c>
      <c r="CM41" s="112">
        <v>0</v>
      </c>
      <c r="CN41" s="112">
        <v>0</v>
      </c>
      <c r="CO41" s="112">
        <v>0</v>
      </c>
      <c r="CP41" s="112">
        <v>0</v>
      </c>
      <c r="CQ41" s="112">
        <v>0</v>
      </c>
      <c r="CR41" s="112">
        <v>0</v>
      </c>
      <c r="CS41" s="112">
        <v>0</v>
      </c>
      <c r="CT41" s="112">
        <v>0</v>
      </c>
      <c r="CU41" s="112">
        <v>0</v>
      </c>
      <c r="CV41" s="112">
        <v>0</v>
      </c>
      <c r="CW41" s="112">
        <v>0</v>
      </c>
      <c r="CX41" s="112">
        <v>0</v>
      </c>
      <c r="CY41" s="112">
        <v>0</v>
      </c>
      <c r="CZ41" s="112">
        <v>0</v>
      </c>
      <c r="DA41" s="112">
        <v>0</v>
      </c>
      <c r="DB41" s="112">
        <v>0</v>
      </c>
      <c r="DC41" s="112">
        <v>0</v>
      </c>
      <c r="DD41" s="112">
        <v>0</v>
      </c>
      <c r="DE41" s="112">
        <v>0</v>
      </c>
      <c r="DF41" s="112">
        <v>0</v>
      </c>
      <c r="DG41" s="112">
        <v>0</v>
      </c>
      <c r="DH41" s="112">
        <v>0</v>
      </c>
      <c r="DI41" s="112">
        <v>0</v>
      </c>
      <c r="DJ41" s="261">
        <v>0</v>
      </c>
    </row>
    <row r="42" s="244" customFormat="1" ht="18" customHeight="1" spans="1:40">
      <c r="A42" s="55" t="s">
        <v>487</v>
      </c>
      <c r="C42" s="55"/>
      <c r="D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245"/>
      <c r="AM42" s="245"/>
      <c r="AN42" s="245"/>
    </row>
    <row r="43" s="244" customFormat="1" ht="18" customHeight="1" spans="1:40">
      <c r="A43" s="55"/>
      <c r="E43" s="5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row>
    <row r="44" ht="18" customHeight="1" spans="1:1">
      <c r="A44" s="55"/>
    </row>
    <row r="45" ht="18" customHeight="1" spans="1:1">
      <c r="A45" s="55"/>
    </row>
    <row r="46" ht="18" customHeight="1" spans="1:1">
      <c r="A46" s="55"/>
    </row>
    <row r="47" ht="18" customHeight="1" spans="1:1">
      <c r="A47" s="55"/>
    </row>
  </sheetData>
  <mergeCells count="15">
    <mergeCell ref="A1:AN1"/>
    <mergeCell ref="A3:E3"/>
    <mergeCell ref="A4:D4"/>
    <mergeCell ref="F4:S4"/>
    <mergeCell ref="T4:AU4"/>
    <mergeCell ref="AV4:BH4"/>
    <mergeCell ref="BI4:BM4"/>
    <mergeCell ref="BN4:BZ4"/>
    <mergeCell ref="CA4:CQ4"/>
    <mergeCell ref="CR4:CT4"/>
    <mergeCell ref="CU4:CZ4"/>
    <mergeCell ref="DA4:DD4"/>
    <mergeCell ref="DE4:DJ4"/>
    <mergeCell ref="A5:C5"/>
    <mergeCell ref="E4:E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J29"/>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cols>
    <col min="1" max="3" width="3.5" style="147" customWidth="1"/>
    <col min="4" max="4" width="32.5" style="147" customWidth="1"/>
    <col min="5" max="40" width="18.75" style="232" customWidth="1"/>
    <col min="41" max="112" width="18.75" style="147" customWidth="1"/>
    <col min="113" max="113" width="18.75" customWidth="1"/>
    <col min="114" max="114" width="18.75" style="147" customWidth="1"/>
  </cols>
  <sheetData>
    <row r="1" s="230" customFormat="1" ht="21" customHeight="1" spans="1:112">
      <c r="A1" s="133" t="s">
        <v>721</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row>
    <row r="2" s="145" customFormat="1" ht="18" customHeight="1" spans="1:114">
      <c r="A2" s="140"/>
      <c r="B2" s="140"/>
      <c r="C2" s="140"/>
      <c r="D2" s="140"/>
      <c r="E2" s="235"/>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235"/>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J2" s="134" t="s">
        <v>722</v>
      </c>
    </row>
    <row r="3" s="145" customFormat="1" ht="18" customHeight="1" spans="1:114">
      <c r="A3" s="149" t="s">
        <v>68</v>
      </c>
      <c r="B3" s="140"/>
      <c r="C3" s="140"/>
      <c r="D3" s="140"/>
      <c r="E3" s="235"/>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235"/>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J3" s="134" t="s">
        <v>69</v>
      </c>
    </row>
    <row r="4" s="146" customFormat="1" ht="18" customHeight="1" spans="1:114">
      <c r="A4" s="150" t="s">
        <v>363</v>
      </c>
      <c r="B4" s="124"/>
      <c r="C4" s="124"/>
      <c r="D4" s="124"/>
      <c r="E4" s="124" t="s">
        <v>258</v>
      </c>
      <c r="F4" s="124" t="s">
        <v>364</v>
      </c>
      <c r="G4" s="124"/>
      <c r="H4" s="124"/>
      <c r="I4" s="124"/>
      <c r="J4" s="124"/>
      <c r="K4" s="124"/>
      <c r="L4" s="124"/>
      <c r="M4" s="124"/>
      <c r="N4" s="124"/>
      <c r="O4" s="124"/>
      <c r="P4" s="124"/>
      <c r="Q4" s="124"/>
      <c r="R4" s="124"/>
      <c r="S4" s="124"/>
      <c r="T4" s="124" t="s">
        <v>365</v>
      </c>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t="s">
        <v>366</v>
      </c>
      <c r="AW4" s="124"/>
      <c r="AX4" s="124"/>
      <c r="AY4" s="124"/>
      <c r="AZ4" s="124"/>
      <c r="BA4" s="124"/>
      <c r="BB4" s="124"/>
      <c r="BC4" s="124"/>
      <c r="BD4" s="124"/>
      <c r="BE4" s="124"/>
      <c r="BF4" s="124"/>
      <c r="BG4" s="124"/>
      <c r="BH4" s="124"/>
      <c r="BI4" s="124" t="s">
        <v>367</v>
      </c>
      <c r="BJ4" s="124"/>
      <c r="BK4" s="124"/>
      <c r="BL4" s="124"/>
      <c r="BM4" s="124"/>
      <c r="BN4" s="124" t="s">
        <v>368</v>
      </c>
      <c r="BO4" s="124"/>
      <c r="BP4" s="124"/>
      <c r="BQ4" s="124"/>
      <c r="BR4" s="124"/>
      <c r="BS4" s="124"/>
      <c r="BT4" s="124"/>
      <c r="BU4" s="124"/>
      <c r="BV4" s="124"/>
      <c r="BW4" s="124"/>
      <c r="BX4" s="124"/>
      <c r="BY4" s="124"/>
      <c r="BZ4" s="124"/>
      <c r="CA4" s="124" t="s">
        <v>369</v>
      </c>
      <c r="CB4" s="124"/>
      <c r="CC4" s="124"/>
      <c r="CD4" s="124"/>
      <c r="CE4" s="124"/>
      <c r="CF4" s="124"/>
      <c r="CG4" s="124"/>
      <c r="CH4" s="124"/>
      <c r="CI4" s="124"/>
      <c r="CJ4" s="124"/>
      <c r="CK4" s="124"/>
      <c r="CL4" s="124"/>
      <c r="CM4" s="124"/>
      <c r="CN4" s="124"/>
      <c r="CO4" s="124"/>
      <c r="CP4" s="124"/>
      <c r="CQ4" s="124"/>
      <c r="CR4" s="124" t="s">
        <v>370</v>
      </c>
      <c r="CS4" s="124"/>
      <c r="CT4" s="124"/>
      <c r="CU4" s="124" t="s">
        <v>371</v>
      </c>
      <c r="CV4" s="124"/>
      <c r="CW4" s="124"/>
      <c r="CX4" s="124"/>
      <c r="CY4" s="124"/>
      <c r="CZ4" s="124"/>
      <c r="DA4" s="124" t="s">
        <v>372</v>
      </c>
      <c r="DB4" s="124"/>
      <c r="DC4" s="124"/>
      <c r="DD4" s="124"/>
      <c r="DE4" s="124" t="s">
        <v>373</v>
      </c>
      <c r="DF4" s="124"/>
      <c r="DG4" s="124"/>
      <c r="DH4" s="124"/>
      <c r="DI4" s="124"/>
      <c r="DJ4" s="152"/>
    </row>
    <row r="5" s="146" customFormat="1" ht="36" customHeight="1" spans="1:114">
      <c r="A5" s="129" t="s">
        <v>256</v>
      </c>
      <c r="B5" s="42"/>
      <c r="C5" s="42"/>
      <c r="D5" s="42" t="s">
        <v>257</v>
      </c>
      <c r="E5" s="42"/>
      <c r="F5" s="42" t="s">
        <v>204</v>
      </c>
      <c r="G5" s="42" t="s">
        <v>374</v>
      </c>
      <c r="H5" s="42" t="s">
        <v>375</v>
      </c>
      <c r="I5" s="42" t="s">
        <v>376</v>
      </c>
      <c r="J5" s="42" t="s">
        <v>377</v>
      </c>
      <c r="K5" s="42" t="s">
        <v>378</v>
      </c>
      <c r="L5" s="42" t="s">
        <v>379</v>
      </c>
      <c r="M5" s="42" t="s">
        <v>380</v>
      </c>
      <c r="N5" s="42" t="s">
        <v>381</v>
      </c>
      <c r="O5" s="42" t="s">
        <v>490</v>
      </c>
      <c r="P5" s="42" t="s">
        <v>383</v>
      </c>
      <c r="Q5" s="42" t="s">
        <v>384</v>
      </c>
      <c r="R5" s="42" t="s">
        <v>385</v>
      </c>
      <c r="S5" s="42" t="s">
        <v>386</v>
      </c>
      <c r="T5" s="42" t="s">
        <v>204</v>
      </c>
      <c r="U5" s="42" t="s">
        <v>387</v>
      </c>
      <c r="V5" s="42" t="s">
        <v>388</v>
      </c>
      <c r="W5" s="42" t="s">
        <v>389</v>
      </c>
      <c r="X5" s="42" t="s">
        <v>390</v>
      </c>
      <c r="Y5" s="42" t="s">
        <v>391</v>
      </c>
      <c r="Z5" s="42" t="s">
        <v>392</v>
      </c>
      <c r="AA5" s="42" t="s">
        <v>393</v>
      </c>
      <c r="AB5" s="42" t="s">
        <v>394</v>
      </c>
      <c r="AC5" s="42" t="s">
        <v>395</v>
      </c>
      <c r="AD5" s="42" t="s">
        <v>396</v>
      </c>
      <c r="AE5" s="42" t="s">
        <v>397</v>
      </c>
      <c r="AF5" s="42" t="s">
        <v>398</v>
      </c>
      <c r="AG5" s="42" t="s">
        <v>399</v>
      </c>
      <c r="AH5" s="42" t="s">
        <v>400</v>
      </c>
      <c r="AI5" s="42" t="s">
        <v>401</v>
      </c>
      <c r="AJ5" s="42" t="s">
        <v>402</v>
      </c>
      <c r="AK5" s="42" t="s">
        <v>403</v>
      </c>
      <c r="AL5" s="42" t="s">
        <v>404</v>
      </c>
      <c r="AM5" s="42" t="s">
        <v>405</v>
      </c>
      <c r="AN5" s="42" t="s">
        <v>406</v>
      </c>
      <c r="AO5" s="42" t="s">
        <v>407</v>
      </c>
      <c r="AP5" s="42" t="s">
        <v>408</v>
      </c>
      <c r="AQ5" s="42" t="s">
        <v>409</v>
      </c>
      <c r="AR5" s="42" t="s">
        <v>491</v>
      </c>
      <c r="AS5" s="42" t="s">
        <v>411</v>
      </c>
      <c r="AT5" s="42" t="s">
        <v>412</v>
      </c>
      <c r="AU5" s="42" t="s">
        <v>413</v>
      </c>
      <c r="AV5" s="42" t="s">
        <v>204</v>
      </c>
      <c r="AW5" s="42" t="s">
        <v>414</v>
      </c>
      <c r="AX5" s="42" t="s">
        <v>415</v>
      </c>
      <c r="AY5" s="42" t="s">
        <v>416</v>
      </c>
      <c r="AZ5" s="42" t="s">
        <v>417</v>
      </c>
      <c r="BA5" s="42" t="s">
        <v>418</v>
      </c>
      <c r="BB5" s="42" t="s">
        <v>419</v>
      </c>
      <c r="BC5" s="42" t="s">
        <v>420</v>
      </c>
      <c r="BD5" s="42" t="s">
        <v>421</v>
      </c>
      <c r="BE5" s="42" t="s">
        <v>422</v>
      </c>
      <c r="BF5" s="42" t="s">
        <v>423</v>
      </c>
      <c r="BG5" s="42" t="s">
        <v>424</v>
      </c>
      <c r="BH5" s="42" t="s">
        <v>425</v>
      </c>
      <c r="BI5" s="42" t="s">
        <v>204</v>
      </c>
      <c r="BJ5" s="42" t="s">
        <v>426</v>
      </c>
      <c r="BK5" s="42" t="s">
        <v>427</v>
      </c>
      <c r="BL5" s="42" t="s">
        <v>428</v>
      </c>
      <c r="BM5" s="42" t="s">
        <v>429</v>
      </c>
      <c r="BN5" s="42" t="s">
        <v>204</v>
      </c>
      <c r="BO5" s="42" t="s">
        <v>430</v>
      </c>
      <c r="BP5" s="42" t="s">
        <v>431</v>
      </c>
      <c r="BQ5" s="42" t="s">
        <v>432</v>
      </c>
      <c r="BR5" s="42" t="s">
        <v>433</v>
      </c>
      <c r="BS5" s="42" t="s">
        <v>434</v>
      </c>
      <c r="BT5" s="42" t="s">
        <v>435</v>
      </c>
      <c r="BU5" s="42" t="s">
        <v>436</v>
      </c>
      <c r="BV5" s="42" t="s">
        <v>437</v>
      </c>
      <c r="BW5" s="42" t="s">
        <v>438</v>
      </c>
      <c r="BX5" s="42" t="s">
        <v>439</v>
      </c>
      <c r="BY5" s="42" t="s">
        <v>440</v>
      </c>
      <c r="BZ5" s="42" t="s">
        <v>441</v>
      </c>
      <c r="CA5" s="42" t="s">
        <v>204</v>
      </c>
      <c r="CB5" s="42" t="s">
        <v>430</v>
      </c>
      <c r="CC5" s="42" t="s">
        <v>431</v>
      </c>
      <c r="CD5" s="42" t="s">
        <v>432</v>
      </c>
      <c r="CE5" s="42" t="s">
        <v>433</v>
      </c>
      <c r="CF5" s="42" t="s">
        <v>434</v>
      </c>
      <c r="CG5" s="42" t="s">
        <v>435</v>
      </c>
      <c r="CH5" s="42" t="s">
        <v>436</v>
      </c>
      <c r="CI5" s="42" t="s">
        <v>442</v>
      </c>
      <c r="CJ5" s="42" t="s">
        <v>443</v>
      </c>
      <c r="CK5" s="42" t="s">
        <v>444</v>
      </c>
      <c r="CL5" s="42" t="s">
        <v>445</v>
      </c>
      <c r="CM5" s="42" t="s">
        <v>437</v>
      </c>
      <c r="CN5" s="42" t="s">
        <v>438</v>
      </c>
      <c r="CO5" s="42" t="s">
        <v>439</v>
      </c>
      <c r="CP5" s="42" t="s">
        <v>440</v>
      </c>
      <c r="CQ5" s="42" t="s">
        <v>446</v>
      </c>
      <c r="CR5" s="42" t="s">
        <v>204</v>
      </c>
      <c r="CS5" s="42" t="s">
        <v>447</v>
      </c>
      <c r="CT5" s="42" t="s">
        <v>448</v>
      </c>
      <c r="CU5" s="42" t="s">
        <v>204</v>
      </c>
      <c r="CV5" s="42" t="s">
        <v>447</v>
      </c>
      <c r="CW5" s="42" t="s">
        <v>449</v>
      </c>
      <c r="CX5" s="42" t="s">
        <v>450</v>
      </c>
      <c r="CY5" s="42" t="s">
        <v>451</v>
      </c>
      <c r="CZ5" s="42" t="s">
        <v>448</v>
      </c>
      <c r="DA5" s="42" t="s">
        <v>204</v>
      </c>
      <c r="DB5" s="42" t="s">
        <v>452</v>
      </c>
      <c r="DC5" s="42" t="s">
        <v>453</v>
      </c>
      <c r="DD5" s="42" t="s">
        <v>454</v>
      </c>
      <c r="DE5" s="42" t="s">
        <v>204</v>
      </c>
      <c r="DF5" s="42" t="s">
        <v>455</v>
      </c>
      <c r="DG5" s="42" t="s">
        <v>456</v>
      </c>
      <c r="DH5" s="42" t="s">
        <v>457</v>
      </c>
      <c r="DI5" s="42" t="s">
        <v>458</v>
      </c>
      <c r="DJ5" s="153" t="s">
        <v>373</v>
      </c>
    </row>
    <row r="6" s="146" customFormat="1" ht="22.5" customHeight="1" spans="1:114">
      <c r="A6" s="129" t="s">
        <v>266</v>
      </c>
      <c r="B6" s="42" t="s">
        <v>267</v>
      </c>
      <c r="C6" s="42" t="s">
        <v>268</v>
      </c>
      <c r="D6" s="42" t="s">
        <v>269</v>
      </c>
      <c r="E6" s="237">
        <v>1</v>
      </c>
      <c r="F6" s="237">
        <v>2</v>
      </c>
      <c r="G6" s="237">
        <v>3</v>
      </c>
      <c r="H6" s="237">
        <v>4</v>
      </c>
      <c r="I6" s="237">
        <v>5</v>
      </c>
      <c r="J6" s="237">
        <v>6</v>
      </c>
      <c r="K6" s="237">
        <v>7</v>
      </c>
      <c r="L6" s="237">
        <v>8</v>
      </c>
      <c r="M6" s="237">
        <v>9</v>
      </c>
      <c r="N6" s="237">
        <v>10</v>
      </c>
      <c r="O6" s="237">
        <v>11</v>
      </c>
      <c r="P6" s="237">
        <v>12</v>
      </c>
      <c r="Q6" s="237">
        <v>13</v>
      </c>
      <c r="R6" s="237">
        <v>14</v>
      </c>
      <c r="S6" s="237">
        <v>15</v>
      </c>
      <c r="T6" s="237">
        <v>16</v>
      </c>
      <c r="U6" s="237">
        <v>17</v>
      </c>
      <c r="V6" s="237">
        <v>18</v>
      </c>
      <c r="W6" s="237">
        <v>19</v>
      </c>
      <c r="X6" s="237">
        <v>20</v>
      </c>
      <c r="Y6" s="237">
        <v>21</v>
      </c>
      <c r="Z6" s="237">
        <v>22</v>
      </c>
      <c r="AA6" s="237">
        <v>23</v>
      </c>
      <c r="AB6" s="237">
        <v>24</v>
      </c>
      <c r="AC6" s="237">
        <v>25</v>
      </c>
      <c r="AD6" s="237">
        <v>26</v>
      </c>
      <c r="AE6" s="237">
        <v>27</v>
      </c>
      <c r="AF6" s="237">
        <v>28</v>
      </c>
      <c r="AG6" s="237">
        <v>29</v>
      </c>
      <c r="AH6" s="237">
        <v>30</v>
      </c>
      <c r="AI6" s="237">
        <v>31</v>
      </c>
      <c r="AJ6" s="237">
        <v>32</v>
      </c>
      <c r="AK6" s="237">
        <v>33</v>
      </c>
      <c r="AL6" s="237">
        <v>34</v>
      </c>
      <c r="AM6" s="237">
        <v>35</v>
      </c>
      <c r="AN6" s="237">
        <v>36</v>
      </c>
      <c r="AO6" s="237">
        <v>37</v>
      </c>
      <c r="AP6" s="237">
        <v>38</v>
      </c>
      <c r="AQ6" s="237">
        <v>39</v>
      </c>
      <c r="AR6" s="237">
        <v>40</v>
      </c>
      <c r="AS6" s="237">
        <v>41</v>
      </c>
      <c r="AT6" s="237">
        <v>42</v>
      </c>
      <c r="AU6" s="237">
        <v>43</v>
      </c>
      <c r="AV6" s="237">
        <v>44</v>
      </c>
      <c r="AW6" s="237">
        <v>45</v>
      </c>
      <c r="AX6" s="237">
        <v>46</v>
      </c>
      <c r="AY6" s="237">
        <v>47</v>
      </c>
      <c r="AZ6" s="237">
        <v>48</v>
      </c>
      <c r="BA6" s="237">
        <v>49</v>
      </c>
      <c r="BB6" s="237">
        <v>50</v>
      </c>
      <c r="BC6" s="237">
        <v>51</v>
      </c>
      <c r="BD6" s="237">
        <v>52</v>
      </c>
      <c r="BE6" s="237">
        <v>53</v>
      </c>
      <c r="BF6" s="237">
        <v>54</v>
      </c>
      <c r="BG6" s="237">
        <v>55</v>
      </c>
      <c r="BH6" s="237">
        <v>56</v>
      </c>
      <c r="BI6" s="237">
        <v>57</v>
      </c>
      <c r="BJ6" s="237">
        <v>58</v>
      </c>
      <c r="BK6" s="237">
        <v>59</v>
      </c>
      <c r="BL6" s="237">
        <v>60</v>
      </c>
      <c r="BM6" s="237">
        <v>61</v>
      </c>
      <c r="BN6" s="237">
        <v>62</v>
      </c>
      <c r="BO6" s="237">
        <v>63</v>
      </c>
      <c r="BP6" s="237">
        <v>64</v>
      </c>
      <c r="BQ6" s="237">
        <v>65</v>
      </c>
      <c r="BR6" s="237">
        <v>66</v>
      </c>
      <c r="BS6" s="237">
        <v>67</v>
      </c>
      <c r="BT6" s="237">
        <v>68</v>
      </c>
      <c r="BU6" s="237">
        <v>69</v>
      </c>
      <c r="BV6" s="237">
        <v>70</v>
      </c>
      <c r="BW6" s="237">
        <v>71</v>
      </c>
      <c r="BX6" s="237">
        <v>72</v>
      </c>
      <c r="BY6" s="237">
        <v>73</v>
      </c>
      <c r="BZ6" s="237">
        <v>74</v>
      </c>
      <c r="CA6" s="237">
        <v>75</v>
      </c>
      <c r="CB6" s="237">
        <v>76</v>
      </c>
      <c r="CC6" s="237">
        <v>77</v>
      </c>
      <c r="CD6" s="237">
        <v>78</v>
      </c>
      <c r="CE6" s="237">
        <v>79</v>
      </c>
      <c r="CF6" s="237">
        <v>80</v>
      </c>
      <c r="CG6" s="237">
        <v>81</v>
      </c>
      <c r="CH6" s="237">
        <v>82</v>
      </c>
      <c r="CI6" s="237">
        <v>83</v>
      </c>
      <c r="CJ6" s="237">
        <v>84</v>
      </c>
      <c r="CK6" s="237">
        <v>85</v>
      </c>
      <c r="CL6" s="237">
        <v>86</v>
      </c>
      <c r="CM6" s="237">
        <v>87</v>
      </c>
      <c r="CN6" s="237">
        <v>88</v>
      </c>
      <c r="CO6" s="237">
        <v>89</v>
      </c>
      <c r="CP6" s="237">
        <v>90</v>
      </c>
      <c r="CQ6" s="237">
        <v>91</v>
      </c>
      <c r="CR6" s="237">
        <v>92</v>
      </c>
      <c r="CS6" s="237">
        <v>93</v>
      </c>
      <c r="CT6" s="237">
        <v>94</v>
      </c>
      <c r="CU6" s="237">
        <v>95</v>
      </c>
      <c r="CV6" s="237">
        <v>96</v>
      </c>
      <c r="CW6" s="237">
        <v>97</v>
      </c>
      <c r="CX6" s="237">
        <v>98</v>
      </c>
      <c r="CY6" s="237">
        <v>99</v>
      </c>
      <c r="CZ6" s="237">
        <v>100</v>
      </c>
      <c r="DA6" s="237">
        <v>101</v>
      </c>
      <c r="DB6" s="237">
        <v>102</v>
      </c>
      <c r="DC6" s="237">
        <v>103</v>
      </c>
      <c r="DD6" s="237">
        <v>104</v>
      </c>
      <c r="DE6" s="237">
        <v>105</v>
      </c>
      <c r="DF6" s="237">
        <v>106</v>
      </c>
      <c r="DG6" s="237">
        <v>107</v>
      </c>
      <c r="DH6" s="237">
        <v>108</v>
      </c>
      <c r="DI6" s="237" t="s">
        <v>459</v>
      </c>
      <c r="DJ6" s="242" t="s">
        <v>460</v>
      </c>
    </row>
    <row r="7" s="134" customFormat="1" ht="22.5" customHeight="1" spans="1:114">
      <c r="A7" s="136"/>
      <c r="B7" s="137"/>
      <c r="C7" s="137"/>
      <c r="D7" s="137" t="s">
        <v>258</v>
      </c>
      <c r="E7" s="112">
        <v>13631529.32</v>
      </c>
      <c r="F7" s="112">
        <v>10811141.07</v>
      </c>
      <c r="G7" s="141">
        <f t="shared" ref="G7:S7" si="0">G8+G11+G17+G20+G27</f>
        <v>3949064.54</v>
      </c>
      <c r="H7" s="141">
        <f t="shared" si="0"/>
        <v>549449</v>
      </c>
      <c r="I7" s="141">
        <f t="shared" si="0"/>
        <v>501427</v>
      </c>
      <c r="J7" s="141">
        <f t="shared" si="0"/>
        <v>5688</v>
      </c>
      <c r="K7" s="141">
        <f t="shared" si="0"/>
        <v>1709778.26</v>
      </c>
      <c r="L7" s="141">
        <f t="shared" si="0"/>
        <v>1867415.72</v>
      </c>
      <c r="M7" s="141">
        <f t="shared" si="0"/>
        <v>587393.33</v>
      </c>
      <c r="N7" s="141">
        <f t="shared" si="0"/>
        <v>622878.4</v>
      </c>
      <c r="O7" s="141">
        <f t="shared" si="0"/>
        <v>0</v>
      </c>
      <c r="P7" s="141">
        <f t="shared" si="0"/>
        <v>23794.49</v>
      </c>
      <c r="Q7" s="141">
        <f t="shared" si="0"/>
        <v>888098</v>
      </c>
      <c r="R7" s="141">
        <f t="shared" si="0"/>
        <v>0</v>
      </c>
      <c r="S7" s="141">
        <f t="shared" si="0"/>
        <v>106154.33</v>
      </c>
      <c r="T7" s="112">
        <v>1924990.25</v>
      </c>
      <c r="U7" s="141">
        <f t="shared" ref="U7:AU7" si="1">U8+U11+U17+U20+U27</f>
        <v>236841.51</v>
      </c>
      <c r="V7" s="141">
        <f t="shared" si="1"/>
        <v>347577.98</v>
      </c>
      <c r="W7" s="141">
        <f t="shared" si="1"/>
        <v>0</v>
      </c>
      <c r="X7" s="141">
        <f t="shared" si="1"/>
        <v>0</v>
      </c>
      <c r="Y7" s="141">
        <f t="shared" si="1"/>
        <v>24218</v>
      </c>
      <c r="Z7" s="141">
        <f t="shared" si="1"/>
        <v>29880.96</v>
      </c>
      <c r="AA7" s="141">
        <f t="shared" si="1"/>
        <v>69327</v>
      </c>
      <c r="AB7" s="141">
        <f t="shared" si="1"/>
        <v>77017.15</v>
      </c>
      <c r="AC7" s="141">
        <f t="shared" si="1"/>
        <v>5796</v>
      </c>
      <c r="AD7" s="141">
        <f t="shared" si="1"/>
        <v>37421.5</v>
      </c>
      <c r="AE7" s="141">
        <f t="shared" si="1"/>
        <v>0</v>
      </c>
      <c r="AF7" s="141">
        <f t="shared" si="1"/>
        <v>251232.16</v>
      </c>
      <c r="AG7" s="141">
        <f t="shared" si="1"/>
        <v>0</v>
      </c>
      <c r="AH7" s="141">
        <f t="shared" si="1"/>
        <v>4800</v>
      </c>
      <c r="AI7" s="141">
        <f t="shared" si="1"/>
        <v>33324.5</v>
      </c>
      <c r="AJ7" s="141">
        <f t="shared" si="1"/>
        <v>7200</v>
      </c>
      <c r="AK7" s="141">
        <f t="shared" si="1"/>
        <v>0</v>
      </c>
      <c r="AL7" s="141">
        <f t="shared" si="1"/>
        <v>0</v>
      </c>
      <c r="AM7" s="141">
        <f t="shared" si="1"/>
        <v>0</v>
      </c>
      <c r="AN7" s="141">
        <f t="shared" si="1"/>
        <v>6800</v>
      </c>
      <c r="AO7" s="141">
        <f t="shared" si="1"/>
        <v>120750</v>
      </c>
      <c r="AP7" s="141">
        <f t="shared" si="1"/>
        <v>194146</v>
      </c>
      <c r="AQ7" s="141">
        <f t="shared" si="1"/>
        <v>96294</v>
      </c>
      <c r="AR7" s="141">
        <f t="shared" si="1"/>
        <v>258176.08</v>
      </c>
      <c r="AS7" s="141">
        <f t="shared" si="1"/>
        <v>55275</v>
      </c>
      <c r="AT7" s="141">
        <f t="shared" si="1"/>
        <v>20412.41</v>
      </c>
      <c r="AU7" s="141">
        <f t="shared" si="1"/>
        <v>48500</v>
      </c>
      <c r="AV7" s="112">
        <v>492473</v>
      </c>
      <c r="AW7" s="141">
        <f t="shared" ref="AW7:BH7" si="2">AW8+AW11+AW17+AW20+AW27</f>
        <v>0</v>
      </c>
      <c r="AX7" s="141">
        <f t="shared" si="2"/>
        <v>102250</v>
      </c>
      <c r="AY7" s="141">
        <f t="shared" si="2"/>
        <v>0</v>
      </c>
      <c r="AZ7" s="141">
        <f t="shared" si="2"/>
        <v>0</v>
      </c>
      <c r="BA7" s="141">
        <f t="shared" si="2"/>
        <v>181650</v>
      </c>
      <c r="BB7" s="141">
        <f t="shared" si="2"/>
        <v>163768</v>
      </c>
      <c r="BC7" s="141">
        <f t="shared" si="2"/>
        <v>0</v>
      </c>
      <c r="BD7" s="141">
        <f t="shared" si="2"/>
        <v>0</v>
      </c>
      <c r="BE7" s="141">
        <f t="shared" si="2"/>
        <v>0</v>
      </c>
      <c r="BF7" s="141">
        <f t="shared" si="2"/>
        <v>0</v>
      </c>
      <c r="BG7" s="141">
        <f t="shared" si="2"/>
        <v>0</v>
      </c>
      <c r="BH7" s="141">
        <f t="shared" si="2"/>
        <v>44805</v>
      </c>
      <c r="BI7" s="112">
        <v>0</v>
      </c>
      <c r="BJ7" s="141">
        <f>BJ8+BJ11+BJ17+BJ20+BJ27</f>
        <v>0</v>
      </c>
      <c r="BK7" s="141">
        <f>BK8+BK11+BK17+BK20+BK27</f>
        <v>0</v>
      </c>
      <c r="BL7" s="141">
        <f>BL8+BL11+BL17+BL20+BL27</f>
        <v>0</v>
      </c>
      <c r="BM7" s="141">
        <f>BM8+BM11+BM17+BM20+BM27</f>
        <v>0</v>
      </c>
      <c r="BN7" s="112">
        <v>0</v>
      </c>
      <c r="BO7" s="112">
        <f t="shared" ref="BO7:BZ7" si="3">BO8+BO11+BO17+BO20+BO27</f>
        <v>0</v>
      </c>
      <c r="BP7" s="112">
        <f t="shared" si="3"/>
        <v>0</v>
      </c>
      <c r="BQ7" s="112">
        <f t="shared" si="3"/>
        <v>0</v>
      </c>
      <c r="BR7" s="112">
        <f t="shared" si="3"/>
        <v>0</v>
      </c>
      <c r="BS7" s="112">
        <f t="shared" si="3"/>
        <v>0</v>
      </c>
      <c r="BT7" s="112">
        <f t="shared" si="3"/>
        <v>0</v>
      </c>
      <c r="BU7" s="112">
        <f t="shared" si="3"/>
        <v>0</v>
      </c>
      <c r="BV7" s="112">
        <f t="shared" si="3"/>
        <v>0</v>
      </c>
      <c r="BW7" s="112">
        <f t="shared" si="3"/>
        <v>0</v>
      </c>
      <c r="BX7" s="112">
        <f t="shared" si="3"/>
        <v>0</v>
      </c>
      <c r="BY7" s="112">
        <f t="shared" si="3"/>
        <v>0</v>
      </c>
      <c r="BZ7" s="112">
        <f t="shared" si="3"/>
        <v>0</v>
      </c>
      <c r="CA7" s="112">
        <v>402925</v>
      </c>
      <c r="CB7" s="141">
        <f t="shared" ref="CB7:CQ7" si="4">CB8+CB11+CB17+CB20+CB27</f>
        <v>0</v>
      </c>
      <c r="CC7" s="141">
        <f t="shared" si="4"/>
        <v>402925</v>
      </c>
      <c r="CD7" s="141">
        <f t="shared" si="4"/>
        <v>0</v>
      </c>
      <c r="CE7" s="141">
        <f t="shared" si="4"/>
        <v>0</v>
      </c>
      <c r="CF7" s="141">
        <f t="shared" si="4"/>
        <v>0</v>
      </c>
      <c r="CG7" s="141">
        <f t="shared" si="4"/>
        <v>0</v>
      </c>
      <c r="CH7" s="141">
        <f t="shared" si="4"/>
        <v>0</v>
      </c>
      <c r="CI7" s="141">
        <f t="shared" si="4"/>
        <v>0</v>
      </c>
      <c r="CJ7" s="141">
        <f t="shared" si="4"/>
        <v>0</v>
      </c>
      <c r="CK7" s="141">
        <f t="shared" si="4"/>
        <v>0</v>
      </c>
      <c r="CL7" s="141">
        <f t="shared" si="4"/>
        <v>0</v>
      </c>
      <c r="CM7" s="141">
        <f t="shared" si="4"/>
        <v>0</v>
      </c>
      <c r="CN7" s="141">
        <f t="shared" si="4"/>
        <v>0</v>
      </c>
      <c r="CO7" s="141">
        <f t="shared" si="4"/>
        <v>0</v>
      </c>
      <c r="CP7" s="141">
        <f t="shared" si="4"/>
        <v>0</v>
      </c>
      <c r="CQ7" s="141">
        <f t="shared" si="4"/>
        <v>0</v>
      </c>
      <c r="CR7" s="112">
        <v>0</v>
      </c>
      <c r="CS7" s="141">
        <f>CS8+CS11+CS17+CS20+CS27</f>
        <v>0</v>
      </c>
      <c r="CT7" s="141">
        <f>CT8+CT11+CT17+CT20+CT27</f>
        <v>0</v>
      </c>
      <c r="CU7" s="112">
        <v>0</v>
      </c>
      <c r="CV7" s="141">
        <f>CV8+CV11+CV17+CV20+CV27</f>
        <v>0</v>
      </c>
      <c r="CW7" s="141">
        <f>CW8+CW11+CW17+CW20+CW27</f>
        <v>0</v>
      </c>
      <c r="CX7" s="141">
        <f>CX8+CX11+CX17+CX20+CX27</f>
        <v>0</v>
      </c>
      <c r="CY7" s="141">
        <f>CY8+CY11+CY17+CY20+CY27</f>
        <v>0</v>
      </c>
      <c r="CZ7" s="141">
        <f>CZ8+CZ11+CZ17+CZ20+CZ27</f>
        <v>0</v>
      </c>
      <c r="DA7" s="112">
        <v>0</v>
      </c>
      <c r="DB7" s="112">
        <f>DB8+DB11+DB17+DB20+DB27</f>
        <v>0</v>
      </c>
      <c r="DC7" s="112">
        <f>DC8+DC11+DC17+DC20+DC27</f>
        <v>0</v>
      </c>
      <c r="DD7" s="112">
        <f>DD8+DD11+DD17+DD20+DD27</f>
        <v>0</v>
      </c>
      <c r="DE7" s="112">
        <v>0</v>
      </c>
      <c r="DF7" s="141">
        <f>DF8+DF11+DF17+DF20+DF27</f>
        <v>0</v>
      </c>
      <c r="DG7" s="141">
        <f>DG8+DG11+DG17+DG20+DG27</f>
        <v>0</v>
      </c>
      <c r="DH7" s="141">
        <f>DH8+DH11+DH17+DH20+DH27</f>
        <v>0</v>
      </c>
      <c r="DI7" s="141">
        <f>DI8+DI11+DI17+DI20+DI27</f>
        <v>0</v>
      </c>
      <c r="DJ7" s="142">
        <f>DJ8+DJ11+DJ17+DJ20+DJ27</f>
        <v>0</v>
      </c>
    </row>
    <row r="8" ht="22.5" customHeight="1" spans="1:114">
      <c r="A8" s="136" t="s">
        <v>270</v>
      </c>
      <c r="B8" s="137"/>
      <c r="C8" s="137"/>
      <c r="D8" s="137" t="s">
        <v>271</v>
      </c>
      <c r="E8" s="112">
        <v>1600000</v>
      </c>
      <c r="F8" s="112">
        <v>1564225</v>
      </c>
      <c r="G8" s="141">
        <f t="shared" ref="G8:S8" si="5">G9</f>
        <v>841560.01</v>
      </c>
      <c r="H8" s="141">
        <f t="shared" si="5"/>
        <v>31698</v>
      </c>
      <c r="I8" s="141">
        <f t="shared" si="5"/>
        <v>0</v>
      </c>
      <c r="J8" s="141">
        <f t="shared" si="5"/>
        <v>0</v>
      </c>
      <c r="K8" s="141">
        <f t="shared" si="5"/>
        <v>257401</v>
      </c>
      <c r="L8" s="141">
        <f t="shared" si="5"/>
        <v>279160.5</v>
      </c>
      <c r="M8" s="141">
        <f t="shared" si="5"/>
        <v>49237.36</v>
      </c>
      <c r="N8" s="141">
        <f t="shared" si="5"/>
        <v>0</v>
      </c>
      <c r="O8" s="141">
        <f t="shared" si="5"/>
        <v>0</v>
      </c>
      <c r="P8" s="141">
        <f t="shared" si="5"/>
        <v>4606.94</v>
      </c>
      <c r="Q8" s="141">
        <f t="shared" si="5"/>
        <v>100561.19</v>
      </c>
      <c r="R8" s="141">
        <f t="shared" si="5"/>
        <v>0</v>
      </c>
      <c r="S8" s="141">
        <f t="shared" si="5"/>
        <v>0</v>
      </c>
      <c r="T8" s="112">
        <v>0</v>
      </c>
      <c r="U8" s="141">
        <f t="shared" ref="U8:AU8" si="6">U9</f>
        <v>0</v>
      </c>
      <c r="V8" s="141">
        <f t="shared" si="6"/>
        <v>0</v>
      </c>
      <c r="W8" s="141">
        <f t="shared" si="6"/>
        <v>0</v>
      </c>
      <c r="X8" s="141">
        <f t="shared" si="6"/>
        <v>0</v>
      </c>
      <c r="Y8" s="141">
        <f t="shared" si="6"/>
        <v>0</v>
      </c>
      <c r="Z8" s="141">
        <f t="shared" si="6"/>
        <v>0</v>
      </c>
      <c r="AA8" s="141">
        <f t="shared" si="6"/>
        <v>0</v>
      </c>
      <c r="AB8" s="141">
        <f t="shared" si="6"/>
        <v>0</v>
      </c>
      <c r="AC8" s="141">
        <f t="shared" si="6"/>
        <v>0</v>
      </c>
      <c r="AD8" s="141">
        <f t="shared" si="6"/>
        <v>0</v>
      </c>
      <c r="AE8" s="141">
        <f t="shared" si="6"/>
        <v>0</v>
      </c>
      <c r="AF8" s="141">
        <f t="shared" si="6"/>
        <v>0</v>
      </c>
      <c r="AG8" s="141">
        <f t="shared" si="6"/>
        <v>0</v>
      </c>
      <c r="AH8" s="141">
        <f t="shared" si="6"/>
        <v>0</v>
      </c>
      <c r="AI8" s="141">
        <f t="shared" si="6"/>
        <v>0</v>
      </c>
      <c r="AJ8" s="141">
        <f t="shared" si="6"/>
        <v>0</v>
      </c>
      <c r="AK8" s="141">
        <f t="shared" si="6"/>
        <v>0</v>
      </c>
      <c r="AL8" s="141">
        <f t="shared" si="6"/>
        <v>0</v>
      </c>
      <c r="AM8" s="141">
        <f t="shared" si="6"/>
        <v>0</v>
      </c>
      <c r="AN8" s="141">
        <f t="shared" si="6"/>
        <v>0</v>
      </c>
      <c r="AO8" s="141">
        <f t="shared" si="6"/>
        <v>0</v>
      </c>
      <c r="AP8" s="141">
        <f t="shared" si="6"/>
        <v>0</v>
      </c>
      <c r="AQ8" s="141">
        <f t="shared" si="6"/>
        <v>0</v>
      </c>
      <c r="AR8" s="141">
        <f t="shared" si="6"/>
        <v>0</v>
      </c>
      <c r="AS8" s="141">
        <f t="shared" si="6"/>
        <v>0</v>
      </c>
      <c r="AT8" s="141">
        <f t="shared" si="6"/>
        <v>0</v>
      </c>
      <c r="AU8" s="141">
        <f t="shared" si="6"/>
        <v>0</v>
      </c>
      <c r="AV8" s="112">
        <v>35775</v>
      </c>
      <c r="AW8" s="141">
        <f t="shared" ref="AW8:BH8" si="7">AW9</f>
        <v>0</v>
      </c>
      <c r="AX8" s="141">
        <f t="shared" si="7"/>
        <v>0</v>
      </c>
      <c r="AY8" s="141">
        <f t="shared" si="7"/>
        <v>0</v>
      </c>
      <c r="AZ8" s="141">
        <f t="shared" si="7"/>
        <v>0</v>
      </c>
      <c r="BA8" s="141">
        <f t="shared" si="7"/>
        <v>26685</v>
      </c>
      <c r="BB8" s="141">
        <f t="shared" si="7"/>
        <v>0</v>
      </c>
      <c r="BC8" s="141">
        <f t="shared" si="7"/>
        <v>0</v>
      </c>
      <c r="BD8" s="141">
        <f t="shared" si="7"/>
        <v>0</v>
      </c>
      <c r="BE8" s="141">
        <f t="shared" si="7"/>
        <v>0</v>
      </c>
      <c r="BF8" s="141">
        <f t="shared" si="7"/>
        <v>0</v>
      </c>
      <c r="BG8" s="141">
        <f t="shared" si="7"/>
        <v>0</v>
      </c>
      <c r="BH8" s="141">
        <f t="shared" si="7"/>
        <v>9090</v>
      </c>
      <c r="BI8" s="112">
        <v>0</v>
      </c>
      <c r="BJ8" s="141">
        <f>BJ9</f>
        <v>0</v>
      </c>
      <c r="BK8" s="141">
        <f>BK9</f>
        <v>0</v>
      </c>
      <c r="BL8" s="141">
        <f>BL9</f>
        <v>0</v>
      </c>
      <c r="BM8" s="141">
        <f>BM9</f>
        <v>0</v>
      </c>
      <c r="BN8" s="112">
        <v>0</v>
      </c>
      <c r="BO8" s="112">
        <f t="shared" ref="BO8:BZ8" si="8">BO9</f>
        <v>0</v>
      </c>
      <c r="BP8" s="112">
        <f t="shared" si="8"/>
        <v>0</v>
      </c>
      <c r="BQ8" s="112">
        <f t="shared" si="8"/>
        <v>0</v>
      </c>
      <c r="BR8" s="112">
        <f t="shared" si="8"/>
        <v>0</v>
      </c>
      <c r="BS8" s="112">
        <f t="shared" si="8"/>
        <v>0</v>
      </c>
      <c r="BT8" s="112">
        <f t="shared" si="8"/>
        <v>0</v>
      </c>
      <c r="BU8" s="112">
        <f t="shared" si="8"/>
        <v>0</v>
      </c>
      <c r="BV8" s="112">
        <f t="shared" si="8"/>
        <v>0</v>
      </c>
      <c r="BW8" s="112">
        <f t="shared" si="8"/>
        <v>0</v>
      </c>
      <c r="BX8" s="112">
        <f t="shared" si="8"/>
        <v>0</v>
      </c>
      <c r="BY8" s="112">
        <f t="shared" si="8"/>
        <v>0</v>
      </c>
      <c r="BZ8" s="112">
        <f t="shared" si="8"/>
        <v>0</v>
      </c>
      <c r="CA8" s="112">
        <v>0</v>
      </c>
      <c r="CB8" s="141">
        <f t="shared" ref="CB8:CQ8" si="9">CB9</f>
        <v>0</v>
      </c>
      <c r="CC8" s="141">
        <f t="shared" si="9"/>
        <v>0</v>
      </c>
      <c r="CD8" s="141">
        <f t="shared" si="9"/>
        <v>0</v>
      </c>
      <c r="CE8" s="141">
        <f t="shared" si="9"/>
        <v>0</v>
      </c>
      <c r="CF8" s="141">
        <f t="shared" si="9"/>
        <v>0</v>
      </c>
      <c r="CG8" s="141">
        <f t="shared" si="9"/>
        <v>0</v>
      </c>
      <c r="CH8" s="141">
        <f t="shared" si="9"/>
        <v>0</v>
      </c>
      <c r="CI8" s="141">
        <f t="shared" si="9"/>
        <v>0</v>
      </c>
      <c r="CJ8" s="141">
        <f t="shared" si="9"/>
        <v>0</v>
      </c>
      <c r="CK8" s="141">
        <f t="shared" si="9"/>
        <v>0</v>
      </c>
      <c r="CL8" s="141">
        <f t="shared" si="9"/>
        <v>0</v>
      </c>
      <c r="CM8" s="141">
        <f t="shared" si="9"/>
        <v>0</v>
      </c>
      <c r="CN8" s="141">
        <f t="shared" si="9"/>
        <v>0</v>
      </c>
      <c r="CO8" s="141">
        <f t="shared" si="9"/>
        <v>0</v>
      </c>
      <c r="CP8" s="141">
        <f t="shared" si="9"/>
        <v>0</v>
      </c>
      <c r="CQ8" s="141">
        <f t="shared" si="9"/>
        <v>0</v>
      </c>
      <c r="CR8" s="112">
        <v>0</v>
      </c>
      <c r="CS8" s="141">
        <f>CS9</f>
        <v>0</v>
      </c>
      <c r="CT8" s="141">
        <f>CT9</f>
        <v>0</v>
      </c>
      <c r="CU8" s="112">
        <v>0</v>
      </c>
      <c r="CV8" s="141">
        <f>CV9</f>
        <v>0</v>
      </c>
      <c r="CW8" s="141">
        <f>CW9</f>
        <v>0</v>
      </c>
      <c r="CX8" s="141">
        <f>CX9</f>
        <v>0</v>
      </c>
      <c r="CY8" s="141">
        <f>CY9</f>
        <v>0</v>
      </c>
      <c r="CZ8" s="141">
        <f>CZ9</f>
        <v>0</v>
      </c>
      <c r="DA8" s="112">
        <v>0</v>
      </c>
      <c r="DB8" s="112">
        <f>DB9</f>
        <v>0</v>
      </c>
      <c r="DC8" s="112">
        <f>DC9</f>
        <v>0</v>
      </c>
      <c r="DD8" s="112">
        <f>DD9</f>
        <v>0</v>
      </c>
      <c r="DE8" s="112">
        <v>0</v>
      </c>
      <c r="DF8" s="141">
        <f>DF9</f>
        <v>0</v>
      </c>
      <c r="DG8" s="141">
        <f>DG9</f>
        <v>0</v>
      </c>
      <c r="DH8" s="141">
        <f>DH9</f>
        <v>0</v>
      </c>
      <c r="DI8" s="141">
        <f>DI9</f>
        <v>0</v>
      </c>
      <c r="DJ8" s="142">
        <f>DJ9</f>
        <v>0</v>
      </c>
    </row>
    <row r="9" ht="22.5" customHeight="1" spans="1:114">
      <c r="A9" s="136" t="s">
        <v>272</v>
      </c>
      <c r="B9" s="137"/>
      <c r="C9" s="137"/>
      <c r="D9" s="137" t="s">
        <v>273</v>
      </c>
      <c r="E9" s="112">
        <v>1600000</v>
      </c>
      <c r="F9" s="112">
        <v>1564225</v>
      </c>
      <c r="G9" s="141">
        <f t="shared" ref="G9:S9" si="10">G10</f>
        <v>841560.01</v>
      </c>
      <c r="H9" s="141">
        <f t="shared" si="10"/>
        <v>31698</v>
      </c>
      <c r="I9" s="141">
        <f t="shared" si="10"/>
        <v>0</v>
      </c>
      <c r="J9" s="141">
        <f t="shared" si="10"/>
        <v>0</v>
      </c>
      <c r="K9" s="141">
        <f t="shared" si="10"/>
        <v>257401</v>
      </c>
      <c r="L9" s="141">
        <f t="shared" si="10"/>
        <v>279160.5</v>
      </c>
      <c r="M9" s="141">
        <f t="shared" si="10"/>
        <v>49237.36</v>
      </c>
      <c r="N9" s="141">
        <f t="shared" si="10"/>
        <v>0</v>
      </c>
      <c r="O9" s="141">
        <f t="shared" si="10"/>
        <v>0</v>
      </c>
      <c r="P9" s="141">
        <f t="shared" si="10"/>
        <v>4606.94</v>
      </c>
      <c r="Q9" s="141">
        <f t="shared" si="10"/>
        <v>100561.19</v>
      </c>
      <c r="R9" s="141">
        <f t="shared" si="10"/>
        <v>0</v>
      </c>
      <c r="S9" s="141">
        <f t="shared" si="10"/>
        <v>0</v>
      </c>
      <c r="T9" s="112">
        <v>0</v>
      </c>
      <c r="U9" s="141">
        <f t="shared" ref="U9:AU9" si="11">U10</f>
        <v>0</v>
      </c>
      <c r="V9" s="141">
        <f t="shared" si="11"/>
        <v>0</v>
      </c>
      <c r="W9" s="141">
        <f t="shared" si="11"/>
        <v>0</v>
      </c>
      <c r="X9" s="141">
        <f t="shared" si="11"/>
        <v>0</v>
      </c>
      <c r="Y9" s="141">
        <f t="shared" si="11"/>
        <v>0</v>
      </c>
      <c r="Z9" s="141">
        <f t="shared" si="11"/>
        <v>0</v>
      </c>
      <c r="AA9" s="141">
        <f t="shared" si="11"/>
        <v>0</v>
      </c>
      <c r="AB9" s="141">
        <f t="shared" si="11"/>
        <v>0</v>
      </c>
      <c r="AC9" s="141">
        <f t="shared" si="11"/>
        <v>0</v>
      </c>
      <c r="AD9" s="141">
        <f t="shared" si="11"/>
        <v>0</v>
      </c>
      <c r="AE9" s="141">
        <f t="shared" si="11"/>
        <v>0</v>
      </c>
      <c r="AF9" s="141">
        <f t="shared" si="11"/>
        <v>0</v>
      </c>
      <c r="AG9" s="141">
        <f t="shared" si="11"/>
        <v>0</v>
      </c>
      <c r="AH9" s="141">
        <f t="shared" si="11"/>
        <v>0</v>
      </c>
      <c r="AI9" s="141">
        <f t="shared" si="11"/>
        <v>0</v>
      </c>
      <c r="AJ9" s="141">
        <f t="shared" si="11"/>
        <v>0</v>
      </c>
      <c r="AK9" s="141">
        <f t="shared" si="11"/>
        <v>0</v>
      </c>
      <c r="AL9" s="141">
        <f t="shared" si="11"/>
        <v>0</v>
      </c>
      <c r="AM9" s="141">
        <f t="shared" si="11"/>
        <v>0</v>
      </c>
      <c r="AN9" s="141">
        <f t="shared" si="11"/>
        <v>0</v>
      </c>
      <c r="AO9" s="141">
        <f t="shared" si="11"/>
        <v>0</v>
      </c>
      <c r="AP9" s="141">
        <f t="shared" si="11"/>
        <v>0</v>
      </c>
      <c r="AQ9" s="141">
        <f t="shared" si="11"/>
        <v>0</v>
      </c>
      <c r="AR9" s="141">
        <f t="shared" si="11"/>
        <v>0</v>
      </c>
      <c r="AS9" s="141">
        <f t="shared" si="11"/>
        <v>0</v>
      </c>
      <c r="AT9" s="141">
        <f t="shared" si="11"/>
        <v>0</v>
      </c>
      <c r="AU9" s="141">
        <f t="shared" si="11"/>
        <v>0</v>
      </c>
      <c r="AV9" s="112">
        <v>35775</v>
      </c>
      <c r="AW9" s="141">
        <f t="shared" ref="AW9:BH9" si="12">AW10</f>
        <v>0</v>
      </c>
      <c r="AX9" s="141">
        <f t="shared" si="12"/>
        <v>0</v>
      </c>
      <c r="AY9" s="141">
        <f t="shared" si="12"/>
        <v>0</v>
      </c>
      <c r="AZ9" s="141">
        <f t="shared" si="12"/>
        <v>0</v>
      </c>
      <c r="BA9" s="141">
        <f t="shared" si="12"/>
        <v>26685</v>
      </c>
      <c r="BB9" s="141">
        <f t="shared" si="12"/>
        <v>0</v>
      </c>
      <c r="BC9" s="141">
        <f t="shared" si="12"/>
        <v>0</v>
      </c>
      <c r="BD9" s="141">
        <f t="shared" si="12"/>
        <v>0</v>
      </c>
      <c r="BE9" s="141">
        <f t="shared" si="12"/>
        <v>0</v>
      </c>
      <c r="BF9" s="141">
        <f t="shared" si="12"/>
        <v>0</v>
      </c>
      <c r="BG9" s="141">
        <f t="shared" si="12"/>
        <v>0</v>
      </c>
      <c r="BH9" s="141">
        <f t="shared" si="12"/>
        <v>9090</v>
      </c>
      <c r="BI9" s="112">
        <v>0</v>
      </c>
      <c r="BJ9" s="141">
        <f>BJ10</f>
        <v>0</v>
      </c>
      <c r="BK9" s="141">
        <f>BK10</f>
        <v>0</v>
      </c>
      <c r="BL9" s="141">
        <f>BL10</f>
        <v>0</v>
      </c>
      <c r="BM9" s="141">
        <f>BM10</f>
        <v>0</v>
      </c>
      <c r="BN9" s="112">
        <v>0</v>
      </c>
      <c r="BO9" s="112">
        <f t="shared" ref="BO9:BZ9" si="13">BO10</f>
        <v>0</v>
      </c>
      <c r="BP9" s="112">
        <f t="shared" si="13"/>
        <v>0</v>
      </c>
      <c r="BQ9" s="112">
        <f t="shared" si="13"/>
        <v>0</v>
      </c>
      <c r="BR9" s="112">
        <f t="shared" si="13"/>
        <v>0</v>
      </c>
      <c r="BS9" s="112">
        <f t="shared" si="13"/>
        <v>0</v>
      </c>
      <c r="BT9" s="112">
        <f t="shared" si="13"/>
        <v>0</v>
      </c>
      <c r="BU9" s="112">
        <f t="shared" si="13"/>
        <v>0</v>
      </c>
      <c r="BV9" s="112">
        <f t="shared" si="13"/>
        <v>0</v>
      </c>
      <c r="BW9" s="112">
        <f t="shared" si="13"/>
        <v>0</v>
      </c>
      <c r="BX9" s="112">
        <f t="shared" si="13"/>
        <v>0</v>
      </c>
      <c r="BY9" s="112">
        <f t="shared" si="13"/>
        <v>0</v>
      </c>
      <c r="BZ9" s="112">
        <f t="shared" si="13"/>
        <v>0</v>
      </c>
      <c r="CA9" s="112">
        <v>0</v>
      </c>
      <c r="CB9" s="141">
        <f t="shared" ref="CB9:CQ9" si="14">CB10</f>
        <v>0</v>
      </c>
      <c r="CC9" s="141">
        <f t="shared" si="14"/>
        <v>0</v>
      </c>
      <c r="CD9" s="141">
        <f t="shared" si="14"/>
        <v>0</v>
      </c>
      <c r="CE9" s="141">
        <f t="shared" si="14"/>
        <v>0</v>
      </c>
      <c r="CF9" s="141">
        <f t="shared" si="14"/>
        <v>0</v>
      </c>
      <c r="CG9" s="141">
        <f t="shared" si="14"/>
        <v>0</v>
      </c>
      <c r="CH9" s="141">
        <f t="shared" si="14"/>
        <v>0</v>
      </c>
      <c r="CI9" s="141">
        <f t="shared" si="14"/>
        <v>0</v>
      </c>
      <c r="CJ9" s="141">
        <f t="shared" si="14"/>
        <v>0</v>
      </c>
      <c r="CK9" s="141">
        <f t="shared" si="14"/>
        <v>0</v>
      </c>
      <c r="CL9" s="141">
        <f t="shared" si="14"/>
        <v>0</v>
      </c>
      <c r="CM9" s="141">
        <f t="shared" si="14"/>
        <v>0</v>
      </c>
      <c r="CN9" s="141">
        <f t="shared" si="14"/>
        <v>0</v>
      </c>
      <c r="CO9" s="141">
        <f t="shared" si="14"/>
        <v>0</v>
      </c>
      <c r="CP9" s="141">
        <f t="shared" si="14"/>
        <v>0</v>
      </c>
      <c r="CQ9" s="141">
        <f t="shared" si="14"/>
        <v>0</v>
      </c>
      <c r="CR9" s="112">
        <v>0</v>
      </c>
      <c r="CS9" s="141">
        <f>CS10</f>
        <v>0</v>
      </c>
      <c r="CT9" s="141">
        <f>CT10</f>
        <v>0</v>
      </c>
      <c r="CU9" s="112">
        <v>0</v>
      </c>
      <c r="CV9" s="141">
        <f>CV10</f>
        <v>0</v>
      </c>
      <c r="CW9" s="141">
        <f>CW10</f>
        <v>0</v>
      </c>
      <c r="CX9" s="141">
        <f>CX10</f>
        <v>0</v>
      </c>
      <c r="CY9" s="141">
        <f>CY10</f>
        <v>0</v>
      </c>
      <c r="CZ9" s="141">
        <f>CZ10</f>
        <v>0</v>
      </c>
      <c r="DA9" s="112">
        <v>0</v>
      </c>
      <c r="DB9" s="112">
        <f>DB10</f>
        <v>0</v>
      </c>
      <c r="DC9" s="112">
        <f>DC10</f>
        <v>0</v>
      </c>
      <c r="DD9" s="112">
        <f>DD10</f>
        <v>0</v>
      </c>
      <c r="DE9" s="112">
        <v>0</v>
      </c>
      <c r="DF9" s="141">
        <f>DF10</f>
        <v>0</v>
      </c>
      <c r="DG9" s="141">
        <f>DG10</f>
        <v>0</v>
      </c>
      <c r="DH9" s="141">
        <f>DH10</f>
        <v>0</v>
      </c>
      <c r="DI9" s="141">
        <f>DI10</f>
        <v>0</v>
      </c>
      <c r="DJ9" s="142">
        <f>DJ10</f>
        <v>0</v>
      </c>
    </row>
    <row r="10" ht="22.5" customHeight="1" spans="1:114">
      <c r="A10" s="130" t="s">
        <v>274</v>
      </c>
      <c r="B10" s="131"/>
      <c r="C10" s="131"/>
      <c r="D10" s="131" t="s">
        <v>275</v>
      </c>
      <c r="E10" s="112">
        <v>1600000</v>
      </c>
      <c r="F10" s="112">
        <v>1564225</v>
      </c>
      <c r="G10" s="92">
        <v>841560.01</v>
      </c>
      <c r="H10" s="92">
        <v>31698</v>
      </c>
      <c r="I10" s="92">
        <v>0</v>
      </c>
      <c r="J10" s="92">
        <v>0</v>
      </c>
      <c r="K10" s="92">
        <v>257401</v>
      </c>
      <c r="L10" s="92">
        <v>279160.5</v>
      </c>
      <c r="M10" s="92">
        <v>49237.36</v>
      </c>
      <c r="N10" s="92">
        <v>0</v>
      </c>
      <c r="O10" s="92">
        <v>0</v>
      </c>
      <c r="P10" s="92">
        <v>4606.94</v>
      </c>
      <c r="Q10" s="92">
        <v>100561.19</v>
      </c>
      <c r="R10" s="92">
        <v>0</v>
      </c>
      <c r="S10" s="92">
        <v>0</v>
      </c>
      <c r="T10" s="112">
        <v>0</v>
      </c>
      <c r="U10" s="92">
        <v>0</v>
      </c>
      <c r="V10" s="92">
        <v>0</v>
      </c>
      <c r="W10" s="92">
        <v>0</v>
      </c>
      <c r="X10" s="92">
        <v>0</v>
      </c>
      <c r="Y10" s="92">
        <v>0</v>
      </c>
      <c r="Z10" s="92">
        <v>0</v>
      </c>
      <c r="AA10" s="92">
        <v>0</v>
      </c>
      <c r="AB10" s="92">
        <v>0</v>
      </c>
      <c r="AC10" s="92">
        <v>0</v>
      </c>
      <c r="AD10" s="92">
        <v>0</v>
      </c>
      <c r="AE10" s="92">
        <v>0</v>
      </c>
      <c r="AF10" s="92">
        <v>0</v>
      </c>
      <c r="AG10" s="92">
        <v>0</v>
      </c>
      <c r="AH10" s="92">
        <v>0</v>
      </c>
      <c r="AI10" s="92">
        <v>0</v>
      </c>
      <c r="AJ10" s="92">
        <v>0</v>
      </c>
      <c r="AK10" s="92">
        <v>0</v>
      </c>
      <c r="AL10" s="92">
        <v>0</v>
      </c>
      <c r="AM10" s="92">
        <v>0</v>
      </c>
      <c r="AN10" s="92">
        <v>0</v>
      </c>
      <c r="AO10" s="92">
        <v>0</v>
      </c>
      <c r="AP10" s="92">
        <v>0</v>
      </c>
      <c r="AQ10" s="92">
        <v>0</v>
      </c>
      <c r="AR10" s="92">
        <v>0</v>
      </c>
      <c r="AS10" s="92">
        <v>0</v>
      </c>
      <c r="AT10" s="92">
        <v>0</v>
      </c>
      <c r="AU10" s="92">
        <v>0</v>
      </c>
      <c r="AV10" s="112">
        <v>35775</v>
      </c>
      <c r="AW10" s="92">
        <v>0</v>
      </c>
      <c r="AX10" s="92">
        <v>0</v>
      </c>
      <c r="AY10" s="92">
        <v>0</v>
      </c>
      <c r="AZ10" s="92">
        <v>0</v>
      </c>
      <c r="BA10" s="92">
        <v>26685</v>
      </c>
      <c r="BB10" s="92">
        <v>0</v>
      </c>
      <c r="BC10" s="92">
        <v>0</v>
      </c>
      <c r="BD10" s="92">
        <v>0</v>
      </c>
      <c r="BE10" s="92">
        <v>0</v>
      </c>
      <c r="BF10" s="92">
        <v>0</v>
      </c>
      <c r="BG10" s="92">
        <v>0</v>
      </c>
      <c r="BH10" s="92">
        <v>9090</v>
      </c>
      <c r="BI10" s="112">
        <v>0</v>
      </c>
      <c r="BJ10" s="92">
        <v>0</v>
      </c>
      <c r="BK10" s="92">
        <v>0</v>
      </c>
      <c r="BL10" s="92">
        <v>0</v>
      </c>
      <c r="BM10" s="92">
        <v>0</v>
      </c>
      <c r="BN10" s="112">
        <v>0</v>
      </c>
      <c r="BO10" s="240">
        <v>0</v>
      </c>
      <c r="BP10" s="240">
        <v>0</v>
      </c>
      <c r="BQ10" s="240">
        <v>0</v>
      </c>
      <c r="BR10" s="240">
        <v>0</v>
      </c>
      <c r="BS10" s="240">
        <v>0</v>
      </c>
      <c r="BT10" s="240">
        <v>0</v>
      </c>
      <c r="BU10" s="240">
        <v>0</v>
      </c>
      <c r="BV10" s="240">
        <v>0</v>
      </c>
      <c r="BW10" s="240">
        <v>0</v>
      </c>
      <c r="BX10" s="240">
        <v>0</v>
      </c>
      <c r="BY10" s="240">
        <v>0</v>
      </c>
      <c r="BZ10" s="240">
        <v>0</v>
      </c>
      <c r="CA10" s="112">
        <v>0</v>
      </c>
      <c r="CB10" s="92">
        <v>0</v>
      </c>
      <c r="CC10" s="92">
        <v>0</v>
      </c>
      <c r="CD10" s="92">
        <v>0</v>
      </c>
      <c r="CE10" s="92">
        <v>0</v>
      </c>
      <c r="CF10" s="92">
        <v>0</v>
      </c>
      <c r="CG10" s="92">
        <v>0</v>
      </c>
      <c r="CH10" s="92">
        <v>0</v>
      </c>
      <c r="CI10" s="92">
        <v>0</v>
      </c>
      <c r="CJ10" s="92">
        <v>0</v>
      </c>
      <c r="CK10" s="92">
        <v>0</v>
      </c>
      <c r="CL10" s="92">
        <v>0</v>
      </c>
      <c r="CM10" s="92">
        <v>0</v>
      </c>
      <c r="CN10" s="92">
        <v>0</v>
      </c>
      <c r="CO10" s="92">
        <v>0</v>
      </c>
      <c r="CP10" s="92">
        <v>0</v>
      </c>
      <c r="CQ10" s="92">
        <v>0</v>
      </c>
      <c r="CR10" s="112">
        <v>0</v>
      </c>
      <c r="CS10" s="92">
        <v>0</v>
      </c>
      <c r="CT10" s="92">
        <v>0</v>
      </c>
      <c r="CU10" s="112">
        <v>0</v>
      </c>
      <c r="CV10" s="92">
        <v>0</v>
      </c>
      <c r="CW10" s="92">
        <v>0</v>
      </c>
      <c r="CX10" s="92">
        <v>0</v>
      </c>
      <c r="CY10" s="92">
        <v>0</v>
      </c>
      <c r="CZ10" s="92">
        <v>0</v>
      </c>
      <c r="DA10" s="112">
        <v>0</v>
      </c>
      <c r="DB10" s="240">
        <v>0</v>
      </c>
      <c r="DC10" s="240">
        <v>0</v>
      </c>
      <c r="DD10" s="240">
        <v>0</v>
      </c>
      <c r="DE10" s="112">
        <v>0</v>
      </c>
      <c r="DF10" s="92">
        <v>0</v>
      </c>
      <c r="DG10" s="92">
        <v>0</v>
      </c>
      <c r="DH10" s="92">
        <v>0</v>
      </c>
      <c r="DI10" s="92">
        <v>0</v>
      </c>
      <c r="DJ10" s="143">
        <v>0</v>
      </c>
    </row>
    <row r="11" ht="22.5" customHeight="1" spans="1:114">
      <c r="A11" s="136" t="s">
        <v>276</v>
      </c>
      <c r="B11" s="137"/>
      <c r="C11" s="137"/>
      <c r="D11" s="137" t="s">
        <v>277</v>
      </c>
      <c r="E11" s="112">
        <v>305971.25</v>
      </c>
      <c r="F11" s="112">
        <v>305971.25</v>
      </c>
      <c r="G11" s="141">
        <f t="shared" ref="G11:S11" si="15">G12+G15</f>
        <v>0</v>
      </c>
      <c r="H11" s="141">
        <f t="shared" si="15"/>
        <v>0</v>
      </c>
      <c r="I11" s="141">
        <f t="shared" si="15"/>
        <v>0</v>
      </c>
      <c r="J11" s="141">
        <f t="shared" si="15"/>
        <v>0</v>
      </c>
      <c r="K11" s="141">
        <f t="shared" si="15"/>
        <v>0</v>
      </c>
      <c r="L11" s="141">
        <f t="shared" si="15"/>
        <v>201267.52</v>
      </c>
      <c r="M11" s="141">
        <f t="shared" si="15"/>
        <v>100634</v>
      </c>
      <c r="N11" s="141">
        <f t="shared" si="15"/>
        <v>0</v>
      </c>
      <c r="O11" s="141">
        <f t="shared" si="15"/>
        <v>0</v>
      </c>
      <c r="P11" s="141">
        <f t="shared" si="15"/>
        <v>4069.73</v>
      </c>
      <c r="Q11" s="141">
        <f t="shared" si="15"/>
        <v>0</v>
      </c>
      <c r="R11" s="141">
        <f t="shared" si="15"/>
        <v>0</v>
      </c>
      <c r="S11" s="141">
        <f t="shared" si="15"/>
        <v>0</v>
      </c>
      <c r="T11" s="112">
        <v>0</v>
      </c>
      <c r="U11" s="141">
        <f t="shared" ref="U11:AU11" si="16">U12+U15</f>
        <v>0</v>
      </c>
      <c r="V11" s="141">
        <f t="shared" si="16"/>
        <v>0</v>
      </c>
      <c r="W11" s="141">
        <f t="shared" si="16"/>
        <v>0</v>
      </c>
      <c r="X11" s="141">
        <f t="shared" si="16"/>
        <v>0</v>
      </c>
      <c r="Y11" s="141">
        <f t="shared" si="16"/>
        <v>0</v>
      </c>
      <c r="Z11" s="141">
        <f t="shared" si="16"/>
        <v>0</v>
      </c>
      <c r="AA11" s="141">
        <f t="shared" si="16"/>
        <v>0</v>
      </c>
      <c r="AB11" s="141">
        <f t="shared" si="16"/>
        <v>0</v>
      </c>
      <c r="AC11" s="141">
        <f t="shared" si="16"/>
        <v>0</v>
      </c>
      <c r="AD11" s="141">
        <f t="shared" si="16"/>
        <v>0</v>
      </c>
      <c r="AE11" s="141">
        <f t="shared" si="16"/>
        <v>0</v>
      </c>
      <c r="AF11" s="141">
        <f t="shared" si="16"/>
        <v>0</v>
      </c>
      <c r="AG11" s="141">
        <f t="shared" si="16"/>
        <v>0</v>
      </c>
      <c r="AH11" s="141">
        <f t="shared" si="16"/>
        <v>0</v>
      </c>
      <c r="AI11" s="141">
        <f t="shared" si="16"/>
        <v>0</v>
      </c>
      <c r="AJ11" s="141">
        <f t="shared" si="16"/>
        <v>0</v>
      </c>
      <c r="AK11" s="141">
        <f t="shared" si="16"/>
        <v>0</v>
      </c>
      <c r="AL11" s="141">
        <f t="shared" si="16"/>
        <v>0</v>
      </c>
      <c r="AM11" s="141">
        <f t="shared" si="16"/>
        <v>0</v>
      </c>
      <c r="AN11" s="141">
        <f t="shared" si="16"/>
        <v>0</v>
      </c>
      <c r="AO11" s="141">
        <f t="shared" si="16"/>
        <v>0</v>
      </c>
      <c r="AP11" s="141">
        <f t="shared" si="16"/>
        <v>0</v>
      </c>
      <c r="AQ11" s="141">
        <f t="shared" si="16"/>
        <v>0</v>
      </c>
      <c r="AR11" s="141">
        <f t="shared" si="16"/>
        <v>0</v>
      </c>
      <c r="AS11" s="141">
        <f t="shared" si="16"/>
        <v>0</v>
      </c>
      <c r="AT11" s="141">
        <f t="shared" si="16"/>
        <v>0</v>
      </c>
      <c r="AU11" s="141">
        <f t="shared" si="16"/>
        <v>0</v>
      </c>
      <c r="AV11" s="112">
        <v>0</v>
      </c>
      <c r="AW11" s="141">
        <f t="shared" ref="AW11:BH11" si="17">AW12+AW15</f>
        <v>0</v>
      </c>
      <c r="AX11" s="141">
        <f t="shared" si="17"/>
        <v>0</v>
      </c>
      <c r="AY11" s="141">
        <f t="shared" si="17"/>
        <v>0</v>
      </c>
      <c r="AZ11" s="141">
        <f t="shared" si="17"/>
        <v>0</v>
      </c>
      <c r="BA11" s="141">
        <f t="shared" si="17"/>
        <v>0</v>
      </c>
      <c r="BB11" s="141">
        <f t="shared" si="17"/>
        <v>0</v>
      </c>
      <c r="BC11" s="141">
        <f t="shared" si="17"/>
        <v>0</v>
      </c>
      <c r="BD11" s="141">
        <f t="shared" si="17"/>
        <v>0</v>
      </c>
      <c r="BE11" s="141">
        <f t="shared" si="17"/>
        <v>0</v>
      </c>
      <c r="BF11" s="141">
        <f t="shared" si="17"/>
        <v>0</v>
      </c>
      <c r="BG11" s="141">
        <f t="shared" si="17"/>
        <v>0</v>
      </c>
      <c r="BH11" s="141">
        <f t="shared" si="17"/>
        <v>0</v>
      </c>
      <c r="BI11" s="112">
        <v>0</v>
      </c>
      <c r="BJ11" s="141">
        <f>BJ12+BJ15</f>
        <v>0</v>
      </c>
      <c r="BK11" s="141">
        <f>BK12+BK15</f>
        <v>0</v>
      </c>
      <c r="BL11" s="141">
        <f>BL12+BL15</f>
        <v>0</v>
      </c>
      <c r="BM11" s="141">
        <f>BM12+BM15</f>
        <v>0</v>
      </c>
      <c r="BN11" s="112">
        <v>0</v>
      </c>
      <c r="BO11" s="112">
        <f t="shared" ref="BO11:BZ11" si="18">BO12+BO15</f>
        <v>0</v>
      </c>
      <c r="BP11" s="112">
        <f t="shared" si="18"/>
        <v>0</v>
      </c>
      <c r="BQ11" s="112">
        <f t="shared" si="18"/>
        <v>0</v>
      </c>
      <c r="BR11" s="112">
        <f t="shared" si="18"/>
        <v>0</v>
      </c>
      <c r="BS11" s="112">
        <f t="shared" si="18"/>
        <v>0</v>
      </c>
      <c r="BT11" s="112">
        <f t="shared" si="18"/>
        <v>0</v>
      </c>
      <c r="BU11" s="112">
        <f t="shared" si="18"/>
        <v>0</v>
      </c>
      <c r="BV11" s="112">
        <f t="shared" si="18"/>
        <v>0</v>
      </c>
      <c r="BW11" s="112">
        <f t="shared" si="18"/>
        <v>0</v>
      </c>
      <c r="BX11" s="112">
        <f t="shared" si="18"/>
        <v>0</v>
      </c>
      <c r="BY11" s="112">
        <f t="shared" si="18"/>
        <v>0</v>
      </c>
      <c r="BZ11" s="112">
        <f t="shared" si="18"/>
        <v>0</v>
      </c>
      <c r="CA11" s="112">
        <v>0</v>
      </c>
      <c r="CB11" s="141">
        <f t="shared" ref="CB11:CQ11" si="19">CB12+CB15</f>
        <v>0</v>
      </c>
      <c r="CC11" s="141">
        <f t="shared" si="19"/>
        <v>0</v>
      </c>
      <c r="CD11" s="141">
        <f t="shared" si="19"/>
        <v>0</v>
      </c>
      <c r="CE11" s="141">
        <f t="shared" si="19"/>
        <v>0</v>
      </c>
      <c r="CF11" s="141">
        <f t="shared" si="19"/>
        <v>0</v>
      </c>
      <c r="CG11" s="141">
        <f t="shared" si="19"/>
        <v>0</v>
      </c>
      <c r="CH11" s="141">
        <f t="shared" si="19"/>
        <v>0</v>
      </c>
      <c r="CI11" s="141">
        <f t="shared" si="19"/>
        <v>0</v>
      </c>
      <c r="CJ11" s="141">
        <f t="shared" si="19"/>
        <v>0</v>
      </c>
      <c r="CK11" s="141">
        <f t="shared" si="19"/>
        <v>0</v>
      </c>
      <c r="CL11" s="141">
        <f t="shared" si="19"/>
        <v>0</v>
      </c>
      <c r="CM11" s="141">
        <f t="shared" si="19"/>
        <v>0</v>
      </c>
      <c r="CN11" s="141">
        <f t="shared" si="19"/>
        <v>0</v>
      </c>
      <c r="CO11" s="141">
        <f t="shared" si="19"/>
        <v>0</v>
      </c>
      <c r="CP11" s="141">
        <f t="shared" si="19"/>
        <v>0</v>
      </c>
      <c r="CQ11" s="141">
        <f t="shared" si="19"/>
        <v>0</v>
      </c>
      <c r="CR11" s="112">
        <v>0</v>
      </c>
      <c r="CS11" s="141">
        <f>CS12+CS15</f>
        <v>0</v>
      </c>
      <c r="CT11" s="141">
        <f>CT12+CT15</f>
        <v>0</v>
      </c>
      <c r="CU11" s="112">
        <v>0</v>
      </c>
      <c r="CV11" s="141">
        <f>CV12+CV15</f>
        <v>0</v>
      </c>
      <c r="CW11" s="141">
        <f>CW12+CW15</f>
        <v>0</v>
      </c>
      <c r="CX11" s="141">
        <f>CX12+CX15</f>
        <v>0</v>
      </c>
      <c r="CY11" s="141">
        <f>CY12+CY15</f>
        <v>0</v>
      </c>
      <c r="CZ11" s="141">
        <f>CZ12+CZ15</f>
        <v>0</v>
      </c>
      <c r="DA11" s="112">
        <v>0</v>
      </c>
      <c r="DB11" s="112">
        <f>DB12+DB15</f>
        <v>0</v>
      </c>
      <c r="DC11" s="112">
        <f>DC12+DC15</f>
        <v>0</v>
      </c>
      <c r="DD11" s="112">
        <f>DD12+DD15</f>
        <v>0</v>
      </c>
      <c r="DE11" s="112">
        <v>0</v>
      </c>
      <c r="DF11" s="141">
        <f>DF12+DF15</f>
        <v>0</v>
      </c>
      <c r="DG11" s="141">
        <f>DG12+DG15</f>
        <v>0</v>
      </c>
      <c r="DH11" s="141">
        <f>DH12+DH15</f>
        <v>0</v>
      </c>
      <c r="DI11" s="141">
        <f>DI12+DI15</f>
        <v>0</v>
      </c>
      <c r="DJ11" s="142">
        <f>DJ12+DJ15</f>
        <v>0</v>
      </c>
    </row>
    <row r="12" ht="22.5" customHeight="1" spans="1:114">
      <c r="A12" s="136" t="s">
        <v>278</v>
      </c>
      <c r="B12" s="137"/>
      <c r="C12" s="137"/>
      <c r="D12" s="137" t="s">
        <v>279</v>
      </c>
      <c r="E12" s="112">
        <v>301901.52</v>
      </c>
      <c r="F12" s="112">
        <v>301901.52</v>
      </c>
      <c r="G12" s="141">
        <f t="shared" ref="G12:S12" si="20">G13+G14</f>
        <v>0</v>
      </c>
      <c r="H12" s="141">
        <f t="shared" si="20"/>
        <v>0</v>
      </c>
      <c r="I12" s="141">
        <f t="shared" si="20"/>
        <v>0</v>
      </c>
      <c r="J12" s="141">
        <f t="shared" si="20"/>
        <v>0</v>
      </c>
      <c r="K12" s="141">
        <f t="shared" si="20"/>
        <v>0</v>
      </c>
      <c r="L12" s="141">
        <f t="shared" si="20"/>
        <v>201267.52</v>
      </c>
      <c r="M12" s="141">
        <f t="shared" si="20"/>
        <v>100634</v>
      </c>
      <c r="N12" s="141">
        <f t="shared" si="20"/>
        <v>0</v>
      </c>
      <c r="O12" s="141">
        <f t="shared" si="20"/>
        <v>0</v>
      </c>
      <c r="P12" s="141">
        <f t="shared" si="20"/>
        <v>0</v>
      </c>
      <c r="Q12" s="141">
        <f t="shared" si="20"/>
        <v>0</v>
      </c>
      <c r="R12" s="141">
        <f t="shared" si="20"/>
        <v>0</v>
      </c>
      <c r="S12" s="141">
        <f t="shared" si="20"/>
        <v>0</v>
      </c>
      <c r="T12" s="112">
        <v>0</v>
      </c>
      <c r="U12" s="141">
        <f t="shared" ref="U12:AU12" si="21">U13+U14</f>
        <v>0</v>
      </c>
      <c r="V12" s="141">
        <f t="shared" si="21"/>
        <v>0</v>
      </c>
      <c r="W12" s="141">
        <f t="shared" si="21"/>
        <v>0</v>
      </c>
      <c r="X12" s="141">
        <f t="shared" si="21"/>
        <v>0</v>
      </c>
      <c r="Y12" s="141">
        <f t="shared" si="21"/>
        <v>0</v>
      </c>
      <c r="Z12" s="141">
        <f t="shared" si="21"/>
        <v>0</v>
      </c>
      <c r="AA12" s="141">
        <f t="shared" si="21"/>
        <v>0</v>
      </c>
      <c r="AB12" s="141">
        <f t="shared" si="21"/>
        <v>0</v>
      </c>
      <c r="AC12" s="141">
        <f t="shared" si="21"/>
        <v>0</v>
      </c>
      <c r="AD12" s="141">
        <f t="shared" si="21"/>
        <v>0</v>
      </c>
      <c r="AE12" s="141">
        <f t="shared" si="21"/>
        <v>0</v>
      </c>
      <c r="AF12" s="141">
        <f t="shared" si="21"/>
        <v>0</v>
      </c>
      <c r="AG12" s="141">
        <f t="shared" si="21"/>
        <v>0</v>
      </c>
      <c r="AH12" s="141">
        <f t="shared" si="21"/>
        <v>0</v>
      </c>
      <c r="AI12" s="141">
        <f t="shared" si="21"/>
        <v>0</v>
      </c>
      <c r="AJ12" s="141">
        <f t="shared" si="21"/>
        <v>0</v>
      </c>
      <c r="AK12" s="141">
        <f t="shared" si="21"/>
        <v>0</v>
      </c>
      <c r="AL12" s="141">
        <f t="shared" si="21"/>
        <v>0</v>
      </c>
      <c r="AM12" s="141">
        <f t="shared" si="21"/>
        <v>0</v>
      </c>
      <c r="AN12" s="141">
        <f t="shared" si="21"/>
        <v>0</v>
      </c>
      <c r="AO12" s="141">
        <f t="shared" si="21"/>
        <v>0</v>
      </c>
      <c r="AP12" s="141">
        <f t="shared" si="21"/>
        <v>0</v>
      </c>
      <c r="AQ12" s="141">
        <f t="shared" si="21"/>
        <v>0</v>
      </c>
      <c r="AR12" s="141">
        <f t="shared" si="21"/>
        <v>0</v>
      </c>
      <c r="AS12" s="141">
        <f t="shared" si="21"/>
        <v>0</v>
      </c>
      <c r="AT12" s="141">
        <f t="shared" si="21"/>
        <v>0</v>
      </c>
      <c r="AU12" s="141">
        <f t="shared" si="21"/>
        <v>0</v>
      </c>
      <c r="AV12" s="112">
        <v>0</v>
      </c>
      <c r="AW12" s="141">
        <f t="shared" ref="AW12:BH12" si="22">AW13+AW14</f>
        <v>0</v>
      </c>
      <c r="AX12" s="141">
        <f t="shared" si="22"/>
        <v>0</v>
      </c>
      <c r="AY12" s="141">
        <f t="shared" si="22"/>
        <v>0</v>
      </c>
      <c r="AZ12" s="141">
        <f t="shared" si="22"/>
        <v>0</v>
      </c>
      <c r="BA12" s="141">
        <f t="shared" si="22"/>
        <v>0</v>
      </c>
      <c r="BB12" s="141">
        <f t="shared" si="22"/>
        <v>0</v>
      </c>
      <c r="BC12" s="141">
        <f t="shared" si="22"/>
        <v>0</v>
      </c>
      <c r="BD12" s="141">
        <f t="shared" si="22"/>
        <v>0</v>
      </c>
      <c r="BE12" s="141">
        <f t="shared" si="22"/>
        <v>0</v>
      </c>
      <c r="BF12" s="141">
        <f t="shared" si="22"/>
        <v>0</v>
      </c>
      <c r="BG12" s="141">
        <f t="shared" si="22"/>
        <v>0</v>
      </c>
      <c r="BH12" s="141">
        <f t="shared" si="22"/>
        <v>0</v>
      </c>
      <c r="BI12" s="112">
        <v>0</v>
      </c>
      <c r="BJ12" s="141">
        <f>BJ13+BJ14</f>
        <v>0</v>
      </c>
      <c r="BK12" s="141">
        <f>BK13+BK14</f>
        <v>0</v>
      </c>
      <c r="BL12" s="141">
        <f>BL13+BL14</f>
        <v>0</v>
      </c>
      <c r="BM12" s="141">
        <f>BM13+BM14</f>
        <v>0</v>
      </c>
      <c r="BN12" s="112">
        <v>0</v>
      </c>
      <c r="BO12" s="112">
        <f t="shared" ref="BO12:BZ12" si="23">BO13+BO14</f>
        <v>0</v>
      </c>
      <c r="BP12" s="112">
        <f t="shared" si="23"/>
        <v>0</v>
      </c>
      <c r="BQ12" s="112">
        <f t="shared" si="23"/>
        <v>0</v>
      </c>
      <c r="BR12" s="112">
        <f t="shared" si="23"/>
        <v>0</v>
      </c>
      <c r="BS12" s="112">
        <f t="shared" si="23"/>
        <v>0</v>
      </c>
      <c r="BT12" s="112">
        <f t="shared" si="23"/>
        <v>0</v>
      </c>
      <c r="BU12" s="112">
        <f t="shared" si="23"/>
        <v>0</v>
      </c>
      <c r="BV12" s="112">
        <f t="shared" si="23"/>
        <v>0</v>
      </c>
      <c r="BW12" s="112">
        <f t="shared" si="23"/>
        <v>0</v>
      </c>
      <c r="BX12" s="112">
        <f t="shared" si="23"/>
        <v>0</v>
      </c>
      <c r="BY12" s="112">
        <f t="shared" si="23"/>
        <v>0</v>
      </c>
      <c r="BZ12" s="112">
        <f t="shared" si="23"/>
        <v>0</v>
      </c>
      <c r="CA12" s="112">
        <v>0</v>
      </c>
      <c r="CB12" s="141">
        <f t="shared" ref="CB12:CQ12" si="24">CB13+CB14</f>
        <v>0</v>
      </c>
      <c r="CC12" s="141">
        <f t="shared" si="24"/>
        <v>0</v>
      </c>
      <c r="CD12" s="141">
        <f t="shared" si="24"/>
        <v>0</v>
      </c>
      <c r="CE12" s="141">
        <f t="shared" si="24"/>
        <v>0</v>
      </c>
      <c r="CF12" s="141">
        <f t="shared" si="24"/>
        <v>0</v>
      </c>
      <c r="CG12" s="141">
        <f t="shared" si="24"/>
        <v>0</v>
      </c>
      <c r="CH12" s="141">
        <f t="shared" si="24"/>
        <v>0</v>
      </c>
      <c r="CI12" s="141">
        <f t="shared" si="24"/>
        <v>0</v>
      </c>
      <c r="CJ12" s="141">
        <f t="shared" si="24"/>
        <v>0</v>
      </c>
      <c r="CK12" s="141">
        <f t="shared" si="24"/>
        <v>0</v>
      </c>
      <c r="CL12" s="141">
        <f t="shared" si="24"/>
        <v>0</v>
      </c>
      <c r="CM12" s="141">
        <f t="shared" si="24"/>
        <v>0</v>
      </c>
      <c r="CN12" s="141">
        <f t="shared" si="24"/>
        <v>0</v>
      </c>
      <c r="CO12" s="141">
        <f t="shared" si="24"/>
        <v>0</v>
      </c>
      <c r="CP12" s="141">
        <f t="shared" si="24"/>
        <v>0</v>
      </c>
      <c r="CQ12" s="141">
        <f t="shared" si="24"/>
        <v>0</v>
      </c>
      <c r="CR12" s="112">
        <v>0</v>
      </c>
      <c r="CS12" s="141">
        <f>CS13+CS14</f>
        <v>0</v>
      </c>
      <c r="CT12" s="141">
        <f>CT13+CT14</f>
        <v>0</v>
      </c>
      <c r="CU12" s="112">
        <v>0</v>
      </c>
      <c r="CV12" s="141">
        <f>CV13+CV14</f>
        <v>0</v>
      </c>
      <c r="CW12" s="141">
        <f>CW13+CW14</f>
        <v>0</v>
      </c>
      <c r="CX12" s="141">
        <f>CX13+CX14</f>
        <v>0</v>
      </c>
      <c r="CY12" s="141">
        <f>CY13+CY14</f>
        <v>0</v>
      </c>
      <c r="CZ12" s="141">
        <f>CZ13+CZ14</f>
        <v>0</v>
      </c>
      <c r="DA12" s="112">
        <v>0</v>
      </c>
      <c r="DB12" s="112">
        <f>DB13+DB14</f>
        <v>0</v>
      </c>
      <c r="DC12" s="112">
        <f>DC13+DC14</f>
        <v>0</v>
      </c>
      <c r="DD12" s="112">
        <f>DD13+DD14</f>
        <v>0</v>
      </c>
      <c r="DE12" s="112">
        <v>0</v>
      </c>
      <c r="DF12" s="141">
        <f>DF13+DF14</f>
        <v>0</v>
      </c>
      <c r="DG12" s="141">
        <f>DG13+DG14</f>
        <v>0</v>
      </c>
      <c r="DH12" s="141">
        <f>DH13+DH14</f>
        <v>0</v>
      </c>
      <c r="DI12" s="141">
        <f>DI13+DI14</f>
        <v>0</v>
      </c>
      <c r="DJ12" s="142">
        <f>DJ13+DJ14</f>
        <v>0</v>
      </c>
    </row>
    <row r="13" ht="22.5" customHeight="1" spans="1:114">
      <c r="A13" s="130" t="s">
        <v>280</v>
      </c>
      <c r="B13" s="131"/>
      <c r="C13" s="131"/>
      <c r="D13" s="131" t="s">
        <v>281</v>
      </c>
      <c r="E13" s="112">
        <v>201267.52</v>
      </c>
      <c r="F13" s="112">
        <v>201267.52</v>
      </c>
      <c r="G13" s="92">
        <v>0</v>
      </c>
      <c r="H13" s="92">
        <v>0</v>
      </c>
      <c r="I13" s="92">
        <v>0</v>
      </c>
      <c r="J13" s="92">
        <v>0</v>
      </c>
      <c r="K13" s="92">
        <v>0</v>
      </c>
      <c r="L13" s="92">
        <v>201267.52</v>
      </c>
      <c r="M13" s="92">
        <v>0</v>
      </c>
      <c r="N13" s="92">
        <v>0</v>
      </c>
      <c r="O13" s="92">
        <v>0</v>
      </c>
      <c r="P13" s="92">
        <v>0</v>
      </c>
      <c r="Q13" s="92">
        <v>0</v>
      </c>
      <c r="R13" s="92">
        <v>0</v>
      </c>
      <c r="S13" s="92">
        <v>0</v>
      </c>
      <c r="T13" s="112">
        <v>0</v>
      </c>
      <c r="U13" s="92">
        <v>0</v>
      </c>
      <c r="V13" s="92">
        <v>0</v>
      </c>
      <c r="W13" s="92">
        <v>0</v>
      </c>
      <c r="X13" s="92">
        <v>0</v>
      </c>
      <c r="Y13" s="92">
        <v>0</v>
      </c>
      <c r="Z13" s="92">
        <v>0</v>
      </c>
      <c r="AA13" s="92">
        <v>0</v>
      </c>
      <c r="AB13" s="92">
        <v>0</v>
      </c>
      <c r="AC13" s="92">
        <v>0</v>
      </c>
      <c r="AD13" s="92">
        <v>0</v>
      </c>
      <c r="AE13" s="92">
        <v>0</v>
      </c>
      <c r="AF13" s="92">
        <v>0</v>
      </c>
      <c r="AG13" s="92">
        <v>0</v>
      </c>
      <c r="AH13" s="92">
        <v>0</v>
      </c>
      <c r="AI13" s="92">
        <v>0</v>
      </c>
      <c r="AJ13" s="92">
        <v>0</v>
      </c>
      <c r="AK13" s="92">
        <v>0</v>
      </c>
      <c r="AL13" s="92">
        <v>0</v>
      </c>
      <c r="AM13" s="92">
        <v>0</v>
      </c>
      <c r="AN13" s="92">
        <v>0</v>
      </c>
      <c r="AO13" s="92">
        <v>0</v>
      </c>
      <c r="AP13" s="92">
        <v>0</v>
      </c>
      <c r="AQ13" s="92">
        <v>0</v>
      </c>
      <c r="AR13" s="92">
        <v>0</v>
      </c>
      <c r="AS13" s="92">
        <v>0</v>
      </c>
      <c r="AT13" s="92">
        <v>0</v>
      </c>
      <c r="AU13" s="92">
        <v>0</v>
      </c>
      <c r="AV13" s="112">
        <v>0</v>
      </c>
      <c r="AW13" s="92">
        <v>0</v>
      </c>
      <c r="AX13" s="92">
        <v>0</v>
      </c>
      <c r="AY13" s="92">
        <v>0</v>
      </c>
      <c r="AZ13" s="92">
        <v>0</v>
      </c>
      <c r="BA13" s="92">
        <v>0</v>
      </c>
      <c r="BB13" s="92">
        <v>0</v>
      </c>
      <c r="BC13" s="92">
        <v>0</v>
      </c>
      <c r="BD13" s="92">
        <v>0</v>
      </c>
      <c r="BE13" s="92">
        <v>0</v>
      </c>
      <c r="BF13" s="92">
        <v>0</v>
      </c>
      <c r="BG13" s="92">
        <v>0</v>
      </c>
      <c r="BH13" s="92">
        <v>0</v>
      </c>
      <c r="BI13" s="112">
        <v>0</v>
      </c>
      <c r="BJ13" s="92">
        <v>0</v>
      </c>
      <c r="BK13" s="92">
        <v>0</v>
      </c>
      <c r="BL13" s="92">
        <v>0</v>
      </c>
      <c r="BM13" s="92">
        <v>0</v>
      </c>
      <c r="BN13" s="112">
        <v>0</v>
      </c>
      <c r="BO13" s="240">
        <v>0</v>
      </c>
      <c r="BP13" s="240">
        <v>0</v>
      </c>
      <c r="BQ13" s="240">
        <v>0</v>
      </c>
      <c r="BR13" s="240">
        <v>0</v>
      </c>
      <c r="BS13" s="240">
        <v>0</v>
      </c>
      <c r="BT13" s="240">
        <v>0</v>
      </c>
      <c r="BU13" s="240">
        <v>0</v>
      </c>
      <c r="BV13" s="240">
        <v>0</v>
      </c>
      <c r="BW13" s="240">
        <v>0</v>
      </c>
      <c r="BX13" s="240">
        <v>0</v>
      </c>
      <c r="BY13" s="240">
        <v>0</v>
      </c>
      <c r="BZ13" s="240">
        <v>0</v>
      </c>
      <c r="CA13" s="112">
        <v>0</v>
      </c>
      <c r="CB13" s="92">
        <v>0</v>
      </c>
      <c r="CC13" s="92">
        <v>0</v>
      </c>
      <c r="CD13" s="92">
        <v>0</v>
      </c>
      <c r="CE13" s="92">
        <v>0</v>
      </c>
      <c r="CF13" s="92">
        <v>0</v>
      </c>
      <c r="CG13" s="92">
        <v>0</v>
      </c>
      <c r="CH13" s="92">
        <v>0</v>
      </c>
      <c r="CI13" s="92">
        <v>0</v>
      </c>
      <c r="CJ13" s="92">
        <v>0</v>
      </c>
      <c r="CK13" s="92">
        <v>0</v>
      </c>
      <c r="CL13" s="92">
        <v>0</v>
      </c>
      <c r="CM13" s="92">
        <v>0</v>
      </c>
      <c r="CN13" s="92">
        <v>0</v>
      </c>
      <c r="CO13" s="92">
        <v>0</v>
      </c>
      <c r="CP13" s="92">
        <v>0</v>
      </c>
      <c r="CQ13" s="92">
        <v>0</v>
      </c>
      <c r="CR13" s="112">
        <v>0</v>
      </c>
      <c r="CS13" s="92">
        <v>0</v>
      </c>
      <c r="CT13" s="92">
        <v>0</v>
      </c>
      <c r="CU13" s="112">
        <v>0</v>
      </c>
      <c r="CV13" s="92">
        <v>0</v>
      </c>
      <c r="CW13" s="92">
        <v>0</v>
      </c>
      <c r="CX13" s="92">
        <v>0</v>
      </c>
      <c r="CY13" s="92">
        <v>0</v>
      </c>
      <c r="CZ13" s="92">
        <v>0</v>
      </c>
      <c r="DA13" s="112">
        <v>0</v>
      </c>
      <c r="DB13" s="240">
        <v>0</v>
      </c>
      <c r="DC13" s="240">
        <v>0</v>
      </c>
      <c r="DD13" s="240">
        <v>0</v>
      </c>
      <c r="DE13" s="112">
        <v>0</v>
      </c>
      <c r="DF13" s="92">
        <v>0</v>
      </c>
      <c r="DG13" s="92">
        <v>0</v>
      </c>
      <c r="DH13" s="92">
        <v>0</v>
      </c>
      <c r="DI13" s="92">
        <v>0</v>
      </c>
      <c r="DJ13" s="143">
        <v>0</v>
      </c>
    </row>
    <row r="14" ht="22.5" customHeight="1" spans="1:114">
      <c r="A14" s="130" t="s">
        <v>282</v>
      </c>
      <c r="B14" s="131"/>
      <c r="C14" s="131"/>
      <c r="D14" s="131" t="s">
        <v>283</v>
      </c>
      <c r="E14" s="112">
        <v>100634</v>
      </c>
      <c r="F14" s="112">
        <v>100634</v>
      </c>
      <c r="G14" s="92">
        <v>0</v>
      </c>
      <c r="H14" s="92">
        <v>0</v>
      </c>
      <c r="I14" s="92">
        <v>0</v>
      </c>
      <c r="J14" s="92">
        <v>0</v>
      </c>
      <c r="K14" s="92">
        <v>0</v>
      </c>
      <c r="L14" s="92">
        <v>0</v>
      </c>
      <c r="M14" s="92">
        <v>100634</v>
      </c>
      <c r="N14" s="92">
        <v>0</v>
      </c>
      <c r="O14" s="92">
        <v>0</v>
      </c>
      <c r="P14" s="92">
        <v>0</v>
      </c>
      <c r="Q14" s="92">
        <v>0</v>
      </c>
      <c r="R14" s="92">
        <v>0</v>
      </c>
      <c r="S14" s="92">
        <v>0</v>
      </c>
      <c r="T14" s="112">
        <v>0</v>
      </c>
      <c r="U14" s="92">
        <v>0</v>
      </c>
      <c r="V14" s="92">
        <v>0</v>
      </c>
      <c r="W14" s="92">
        <v>0</v>
      </c>
      <c r="X14" s="92">
        <v>0</v>
      </c>
      <c r="Y14" s="92">
        <v>0</v>
      </c>
      <c r="Z14" s="92">
        <v>0</v>
      </c>
      <c r="AA14" s="92">
        <v>0</v>
      </c>
      <c r="AB14" s="92">
        <v>0</v>
      </c>
      <c r="AC14" s="92">
        <v>0</v>
      </c>
      <c r="AD14" s="92">
        <v>0</v>
      </c>
      <c r="AE14" s="92">
        <v>0</v>
      </c>
      <c r="AF14" s="92">
        <v>0</v>
      </c>
      <c r="AG14" s="92">
        <v>0</v>
      </c>
      <c r="AH14" s="92">
        <v>0</v>
      </c>
      <c r="AI14" s="92">
        <v>0</v>
      </c>
      <c r="AJ14" s="92">
        <v>0</v>
      </c>
      <c r="AK14" s="92">
        <v>0</v>
      </c>
      <c r="AL14" s="92">
        <v>0</v>
      </c>
      <c r="AM14" s="92">
        <v>0</v>
      </c>
      <c r="AN14" s="92">
        <v>0</v>
      </c>
      <c r="AO14" s="92">
        <v>0</v>
      </c>
      <c r="AP14" s="92">
        <v>0</v>
      </c>
      <c r="AQ14" s="92">
        <v>0</v>
      </c>
      <c r="AR14" s="92">
        <v>0</v>
      </c>
      <c r="AS14" s="92">
        <v>0</v>
      </c>
      <c r="AT14" s="92">
        <v>0</v>
      </c>
      <c r="AU14" s="92">
        <v>0</v>
      </c>
      <c r="AV14" s="112">
        <v>0</v>
      </c>
      <c r="AW14" s="92">
        <v>0</v>
      </c>
      <c r="AX14" s="92">
        <v>0</v>
      </c>
      <c r="AY14" s="92">
        <v>0</v>
      </c>
      <c r="AZ14" s="92">
        <v>0</v>
      </c>
      <c r="BA14" s="92">
        <v>0</v>
      </c>
      <c r="BB14" s="92">
        <v>0</v>
      </c>
      <c r="BC14" s="92">
        <v>0</v>
      </c>
      <c r="BD14" s="92">
        <v>0</v>
      </c>
      <c r="BE14" s="92">
        <v>0</v>
      </c>
      <c r="BF14" s="92">
        <v>0</v>
      </c>
      <c r="BG14" s="92">
        <v>0</v>
      </c>
      <c r="BH14" s="92">
        <v>0</v>
      </c>
      <c r="BI14" s="112">
        <v>0</v>
      </c>
      <c r="BJ14" s="92">
        <v>0</v>
      </c>
      <c r="BK14" s="92">
        <v>0</v>
      </c>
      <c r="BL14" s="92">
        <v>0</v>
      </c>
      <c r="BM14" s="92">
        <v>0</v>
      </c>
      <c r="BN14" s="112">
        <v>0</v>
      </c>
      <c r="BO14" s="240">
        <v>0</v>
      </c>
      <c r="BP14" s="240">
        <v>0</v>
      </c>
      <c r="BQ14" s="240">
        <v>0</v>
      </c>
      <c r="BR14" s="240">
        <v>0</v>
      </c>
      <c r="BS14" s="240">
        <v>0</v>
      </c>
      <c r="BT14" s="240">
        <v>0</v>
      </c>
      <c r="BU14" s="240">
        <v>0</v>
      </c>
      <c r="BV14" s="240">
        <v>0</v>
      </c>
      <c r="BW14" s="240">
        <v>0</v>
      </c>
      <c r="BX14" s="240">
        <v>0</v>
      </c>
      <c r="BY14" s="240">
        <v>0</v>
      </c>
      <c r="BZ14" s="240">
        <v>0</v>
      </c>
      <c r="CA14" s="112">
        <v>0</v>
      </c>
      <c r="CB14" s="92">
        <v>0</v>
      </c>
      <c r="CC14" s="92">
        <v>0</v>
      </c>
      <c r="CD14" s="92">
        <v>0</v>
      </c>
      <c r="CE14" s="92">
        <v>0</v>
      </c>
      <c r="CF14" s="92">
        <v>0</v>
      </c>
      <c r="CG14" s="92">
        <v>0</v>
      </c>
      <c r="CH14" s="92">
        <v>0</v>
      </c>
      <c r="CI14" s="92">
        <v>0</v>
      </c>
      <c r="CJ14" s="92">
        <v>0</v>
      </c>
      <c r="CK14" s="92">
        <v>0</v>
      </c>
      <c r="CL14" s="92">
        <v>0</v>
      </c>
      <c r="CM14" s="92">
        <v>0</v>
      </c>
      <c r="CN14" s="92">
        <v>0</v>
      </c>
      <c r="CO14" s="92">
        <v>0</v>
      </c>
      <c r="CP14" s="92">
        <v>0</v>
      </c>
      <c r="CQ14" s="92">
        <v>0</v>
      </c>
      <c r="CR14" s="112">
        <v>0</v>
      </c>
      <c r="CS14" s="92">
        <v>0</v>
      </c>
      <c r="CT14" s="92">
        <v>0</v>
      </c>
      <c r="CU14" s="112">
        <v>0</v>
      </c>
      <c r="CV14" s="92">
        <v>0</v>
      </c>
      <c r="CW14" s="92">
        <v>0</v>
      </c>
      <c r="CX14" s="92">
        <v>0</v>
      </c>
      <c r="CY14" s="92">
        <v>0</v>
      </c>
      <c r="CZ14" s="92">
        <v>0</v>
      </c>
      <c r="DA14" s="112">
        <v>0</v>
      </c>
      <c r="DB14" s="240">
        <v>0</v>
      </c>
      <c r="DC14" s="240">
        <v>0</v>
      </c>
      <c r="DD14" s="240">
        <v>0</v>
      </c>
      <c r="DE14" s="112">
        <v>0</v>
      </c>
      <c r="DF14" s="92">
        <v>0</v>
      </c>
      <c r="DG14" s="92">
        <v>0</v>
      </c>
      <c r="DH14" s="92">
        <v>0</v>
      </c>
      <c r="DI14" s="92">
        <v>0</v>
      </c>
      <c r="DJ14" s="143">
        <v>0</v>
      </c>
    </row>
    <row r="15" ht="22.5" customHeight="1" spans="1:114">
      <c r="A15" s="136" t="s">
        <v>284</v>
      </c>
      <c r="B15" s="137"/>
      <c r="C15" s="137"/>
      <c r="D15" s="137" t="s">
        <v>285</v>
      </c>
      <c r="E15" s="112">
        <v>4069.73</v>
      </c>
      <c r="F15" s="112">
        <v>4069.73</v>
      </c>
      <c r="G15" s="141">
        <f t="shared" ref="G15:S15" si="25">G16</f>
        <v>0</v>
      </c>
      <c r="H15" s="141">
        <f t="shared" si="25"/>
        <v>0</v>
      </c>
      <c r="I15" s="141">
        <f t="shared" si="25"/>
        <v>0</v>
      </c>
      <c r="J15" s="141">
        <f t="shared" si="25"/>
        <v>0</v>
      </c>
      <c r="K15" s="141">
        <f t="shared" si="25"/>
        <v>0</v>
      </c>
      <c r="L15" s="141">
        <f t="shared" si="25"/>
        <v>0</v>
      </c>
      <c r="M15" s="141">
        <f t="shared" si="25"/>
        <v>0</v>
      </c>
      <c r="N15" s="141">
        <f t="shared" si="25"/>
        <v>0</v>
      </c>
      <c r="O15" s="141">
        <f t="shared" si="25"/>
        <v>0</v>
      </c>
      <c r="P15" s="141">
        <f t="shared" si="25"/>
        <v>4069.73</v>
      </c>
      <c r="Q15" s="141">
        <f t="shared" si="25"/>
        <v>0</v>
      </c>
      <c r="R15" s="141">
        <f t="shared" si="25"/>
        <v>0</v>
      </c>
      <c r="S15" s="141">
        <f t="shared" si="25"/>
        <v>0</v>
      </c>
      <c r="T15" s="112">
        <v>0</v>
      </c>
      <c r="U15" s="141">
        <f t="shared" ref="U15:AU15" si="26">U16</f>
        <v>0</v>
      </c>
      <c r="V15" s="141">
        <f t="shared" si="26"/>
        <v>0</v>
      </c>
      <c r="W15" s="141">
        <f t="shared" si="26"/>
        <v>0</v>
      </c>
      <c r="X15" s="141">
        <f t="shared" si="26"/>
        <v>0</v>
      </c>
      <c r="Y15" s="141">
        <f t="shared" si="26"/>
        <v>0</v>
      </c>
      <c r="Z15" s="141">
        <f t="shared" si="26"/>
        <v>0</v>
      </c>
      <c r="AA15" s="141">
        <f t="shared" si="26"/>
        <v>0</v>
      </c>
      <c r="AB15" s="141">
        <f t="shared" si="26"/>
        <v>0</v>
      </c>
      <c r="AC15" s="141">
        <f t="shared" si="26"/>
        <v>0</v>
      </c>
      <c r="AD15" s="141">
        <f t="shared" si="26"/>
        <v>0</v>
      </c>
      <c r="AE15" s="141">
        <f t="shared" si="26"/>
        <v>0</v>
      </c>
      <c r="AF15" s="141">
        <f t="shared" si="26"/>
        <v>0</v>
      </c>
      <c r="AG15" s="141">
        <f t="shared" si="26"/>
        <v>0</v>
      </c>
      <c r="AH15" s="141">
        <f t="shared" si="26"/>
        <v>0</v>
      </c>
      <c r="AI15" s="141">
        <f t="shared" si="26"/>
        <v>0</v>
      </c>
      <c r="AJ15" s="141">
        <f t="shared" si="26"/>
        <v>0</v>
      </c>
      <c r="AK15" s="141">
        <f t="shared" si="26"/>
        <v>0</v>
      </c>
      <c r="AL15" s="141">
        <f t="shared" si="26"/>
        <v>0</v>
      </c>
      <c r="AM15" s="141">
        <f t="shared" si="26"/>
        <v>0</v>
      </c>
      <c r="AN15" s="141">
        <f t="shared" si="26"/>
        <v>0</v>
      </c>
      <c r="AO15" s="141">
        <f t="shared" si="26"/>
        <v>0</v>
      </c>
      <c r="AP15" s="141">
        <f t="shared" si="26"/>
        <v>0</v>
      </c>
      <c r="AQ15" s="141">
        <f t="shared" si="26"/>
        <v>0</v>
      </c>
      <c r="AR15" s="141">
        <f t="shared" si="26"/>
        <v>0</v>
      </c>
      <c r="AS15" s="141">
        <f t="shared" si="26"/>
        <v>0</v>
      </c>
      <c r="AT15" s="141">
        <f t="shared" si="26"/>
        <v>0</v>
      </c>
      <c r="AU15" s="141">
        <f t="shared" si="26"/>
        <v>0</v>
      </c>
      <c r="AV15" s="112">
        <v>0</v>
      </c>
      <c r="AW15" s="141">
        <f t="shared" ref="AW15:BH15" si="27">AW16</f>
        <v>0</v>
      </c>
      <c r="AX15" s="141">
        <f t="shared" si="27"/>
        <v>0</v>
      </c>
      <c r="AY15" s="141">
        <f t="shared" si="27"/>
        <v>0</v>
      </c>
      <c r="AZ15" s="141">
        <f t="shared" si="27"/>
        <v>0</v>
      </c>
      <c r="BA15" s="141">
        <f t="shared" si="27"/>
        <v>0</v>
      </c>
      <c r="BB15" s="141">
        <f t="shared" si="27"/>
        <v>0</v>
      </c>
      <c r="BC15" s="141">
        <f t="shared" si="27"/>
        <v>0</v>
      </c>
      <c r="BD15" s="141">
        <f t="shared" si="27"/>
        <v>0</v>
      </c>
      <c r="BE15" s="141">
        <f t="shared" si="27"/>
        <v>0</v>
      </c>
      <c r="BF15" s="141">
        <f t="shared" si="27"/>
        <v>0</v>
      </c>
      <c r="BG15" s="141">
        <f t="shared" si="27"/>
        <v>0</v>
      </c>
      <c r="BH15" s="141">
        <f t="shared" si="27"/>
        <v>0</v>
      </c>
      <c r="BI15" s="112">
        <v>0</v>
      </c>
      <c r="BJ15" s="141">
        <f>BJ16</f>
        <v>0</v>
      </c>
      <c r="BK15" s="141">
        <f>BK16</f>
        <v>0</v>
      </c>
      <c r="BL15" s="141">
        <f>BL16</f>
        <v>0</v>
      </c>
      <c r="BM15" s="141">
        <f>BM16</f>
        <v>0</v>
      </c>
      <c r="BN15" s="112">
        <v>0</v>
      </c>
      <c r="BO15" s="112">
        <f t="shared" ref="BO15:BZ15" si="28">BO16</f>
        <v>0</v>
      </c>
      <c r="BP15" s="112">
        <f t="shared" si="28"/>
        <v>0</v>
      </c>
      <c r="BQ15" s="112">
        <f t="shared" si="28"/>
        <v>0</v>
      </c>
      <c r="BR15" s="112">
        <f t="shared" si="28"/>
        <v>0</v>
      </c>
      <c r="BS15" s="112">
        <f t="shared" si="28"/>
        <v>0</v>
      </c>
      <c r="BT15" s="112">
        <f t="shared" si="28"/>
        <v>0</v>
      </c>
      <c r="BU15" s="112">
        <f t="shared" si="28"/>
        <v>0</v>
      </c>
      <c r="BV15" s="112">
        <f t="shared" si="28"/>
        <v>0</v>
      </c>
      <c r="BW15" s="112">
        <f t="shared" si="28"/>
        <v>0</v>
      </c>
      <c r="BX15" s="112">
        <f t="shared" si="28"/>
        <v>0</v>
      </c>
      <c r="BY15" s="112">
        <f t="shared" si="28"/>
        <v>0</v>
      </c>
      <c r="BZ15" s="112">
        <f t="shared" si="28"/>
        <v>0</v>
      </c>
      <c r="CA15" s="112">
        <v>0</v>
      </c>
      <c r="CB15" s="141">
        <f t="shared" ref="CB15:CQ15" si="29">CB16</f>
        <v>0</v>
      </c>
      <c r="CC15" s="141">
        <f t="shared" si="29"/>
        <v>0</v>
      </c>
      <c r="CD15" s="141">
        <f t="shared" si="29"/>
        <v>0</v>
      </c>
      <c r="CE15" s="141">
        <f t="shared" si="29"/>
        <v>0</v>
      </c>
      <c r="CF15" s="141">
        <f t="shared" si="29"/>
        <v>0</v>
      </c>
      <c r="CG15" s="141">
        <f t="shared" si="29"/>
        <v>0</v>
      </c>
      <c r="CH15" s="141">
        <f t="shared" si="29"/>
        <v>0</v>
      </c>
      <c r="CI15" s="141">
        <f t="shared" si="29"/>
        <v>0</v>
      </c>
      <c r="CJ15" s="141">
        <f t="shared" si="29"/>
        <v>0</v>
      </c>
      <c r="CK15" s="141">
        <f t="shared" si="29"/>
        <v>0</v>
      </c>
      <c r="CL15" s="141">
        <f t="shared" si="29"/>
        <v>0</v>
      </c>
      <c r="CM15" s="141">
        <f t="shared" si="29"/>
        <v>0</v>
      </c>
      <c r="CN15" s="141">
        <f t="shared" si="29"/>
        <v>0</v>
      </c>
      <c r="CO15" s="141">
        <f t="shared" si="29"/>
        <v>0</v>
      </c>
      <c r="CP15" s="141">
        <f t="shared" si="29"/>
        <v>0</v>
      </c>
      <c r="CQ15" s="141">
        <f t="shared" si="29"/>
        <v>0</v>
      </c>
      <c r="CR15" s="112">
        <v>0</v>
      </c>
      <c r="CS15" s="141">
        <f>CS16</f>
        <v>0</v>
      </c>
      <c r="CT15" s="141">
        <f>CT16</f>
        <v>0</v>
      </c>
      <c r="CU15" s="112">
        <v>0</v>
      </c>
      <c r="CV15" s="141">
        <f>CV16</f>
        <v>0</v>
      </c>
      <c r="CW15" s="141">
        <f>CW16</f>
        <v>0</v>
      </c>
      <c r="CX15" s="141">
        <f>CX16</f>
        <v>0</v>
      </c>
      <c r="CY15" s="141">
        <f>CY16</f>
        <v>0</v>
      </c>
      <c r="CZ15" s="141">
        <f>CZ16</f>
        <v>0</v>
      </c>
      <c r="DA15" s="112">
        <v>0</v>
      </c>
      <c r="DB15" s="112">
        <f>DB16</f>
        <v>0</v>
      </c>
      <c r="DC15" s="112">
        <f>DC16</f>
        <v>0</v>
      </c>
      <c r="DD15" s="112">
        <f>DD16</f>
        <v>0</v>
      </c>
      <c r="DE15" s="112">
        <v>0</v>
      </c>
      <c r="DF15" s="141">
        <f>DF16</f>
        <v>0</v>
      </c>
      <c r="DG15" s="141">
        <f>DG16</f>
        <v>0</v>
      </c>
      <c r="DH15" s="141">
        <f>DH16</f>
        <v>0</v>
      </c>
      <c r="DI15" s="141">
        <f>DI16</f>
        <v>0</v>
      </c>
      <c r="DJ15" s="142">
        <f>DJ16</f>
        <v>0</v>
      </c>
    </row>
    <row r="16" ht="22.5" customHeight="1" spans="1:114">
      <c r="A16" s="130" t="s">
        <v>286</v>
      </c>
      <c r="B16" s="131"/>
      <c r="C16" s="131"/>
      <c r="D16" s="131" t="s">
        <v>287</v>
      </c>
      <c r="E16" s="112">
        <v>4069.73</v>
      </c>
      <c r="F16" s="112">
        <v>4069.73</v>
      </c>
      <c r="G16" s="92">
        <v>0</v>
      </c>
      <c r="H16" s="92">
        <v>0</v>
      </c>
      <c r="I16" s="92">
        <v>0</v>
      </c>
      <c r="J16" s="92">
        <v>0</v>
      </c>
      <c r="K16" s="92">
        <v>0</v>
      </c>
      <c r="L16" s="92">
        <v>0</v>
      </c>
      <c r="M16" s="92">
        <v>0</v>
      </c>
      <c r="N16" s="92">
        <v>0</v>
      </c>
      <c r="O16" s="92">
        <v>0</v>
      </c>
      <c r="P16" s="92">
        <v>4069.73</v>
      </c>
      <c r="Q16" s="92">
        <v>0</v>
      </c>
      <c r="R16" s="92">
        <v>0</v>
      </c>
      <c r="S16" s="92">
        <v>0</v>
      </c>
      <c r="T16" s="112">
        <v>0</v>
      </c>
      <c r="U16" s="92">
        <v>0</v>
      </c>
      <c r="V16" s="92">
        <v>0</v>
      </c>
      <c r="W16" s="92">
        <v>0</v>
      </c>
      <c r="X16" s="92">
        <v>0</v>
      </c>
      <c r="Y16" s="92">
        <v>0</v>
      </c>
      <c r="Z16" s="92">
        <v>0</v>
      </c>
      <c r="AA16" s="92">
        <v>0</v>
      </c>
      <c r="AB16" s="92">
        <v>0</v>
      </c>
      <c r="AC16" s="92">
        <v>0</v>
      </c>
      <c r="AD16" s="92">
        <v>0</v>
      </c>
      <c r="AE16" s="92">
        <v>0</v>
      </c>
      <c r="AF16" s="92">
        <v>0</v>
      </c>
      <c r="AG16" s="92">
        <v>0</v>
      </c>
      <c r="AH16" s="92">
        <v>0</v>
      </c>
      <c r="AI16" s="92">
        <v>0</v>
      </c>
      <c r="AJ16" s="92">
        <v>0</v>
      </c>
      <c r="AK16" s="92">
        <v>0</v>
      </c>
      <c r="AL16" s="92">
        <v>0</v>
      </c>
      <c r="AM16" s="92">
        <v>0</v>
      </c>
      <c r="AN16" s="92">
        <v>0</v>
      </c>
      <c r="AO16" s="92">
        <v>0</v>
      </c>
      <c r="AP16" s="92">
        <v>0</v>
      </c>
      <c r="AQ16" s="92">
        <v>0</v>
      </c>
      <c r="AR16" s="92">
        <v>0</v>
      </c>
      <c r="AS16" s="92">
        <v>0</v>
      </c>
      <c r="AT16" s="92">
        <v>0</v>
      </c>
      <c r="AU16" s="92">
        <v>0</v>
      </c>
      <c r="AV16" s="112">
        <v>0</v>
      </c>
      <c r="AW16" s="92">
        <v>0</v>
      </c>
      <c r="AX16" s="92">
        <v>0</v>
      </c>
      <c r="AY16" s="92">
        <v>0</v>
      </c>
      <c r="AZ16" s="92">
        <v>0</v>
      </c>
      <c r="BA16" s="92">
        <v>0</v>
      </c>
      <c r="BB16" s="92">
        <v>0</v>
      </c>
      <c r="BC16" s="92">
        <v>0</v>
      </c>
      <c r="BD16" s="92">
        <v>0</v>
      </c>
      <c r="BE16" s="92">
        <v>0</v>
      </c>
      <c r="BF16" s="92">
        <v>0</v>
      </c>
      <c r="BG16" s="92">
        <v>0</v>
      </c>
      <c r="BH16" s="92">
        <v>0</v>
      </c>
      <c r="BI16" s="112">
        <v>0</v>
      </c>
      <c r="BJ16" s="92">
        <v>0</v>
      </c>
      <c r="BK16" s="92">
        <v>0</v>
      </c>
      <c r="BL16" s="92">
        <v>0</v>
      </c>
      <c r="BM16" s="92">
        <v>0</v>
      </c>
      <c r="BN16" s="112">
        <v>0</v>
      </c>
      <c r="BO16" s="240">
        <v>0</v>
      </c>
      <c r="BP16" s="240">
        <v>0</v>
      </c>
      <c r="BQ16" s="240">
        <v>0</v>
      </c>
      <c r="BR16" s="240">
        <v>0</v>
      </c>
      <c r="BS16" s="240">
        <v>0</v>
      </c>
      <c r="BT16" s="240">
        <v>0</v>
      </c>
      <c r="BU16" s="240">
        <v>0</v>
      </c>
      <c r="BV16" s="240">
        <v>0</v>
      </c>
      <c r="BW16" s="240">
        <v>0</v>
      </c>
      <c r="BX16" s="240">
        <v>0</v>
      </c>
      <c r="BY16" s="240">
        <v>0</v>
      </c>
      <c r="BZ16" s="240">
        <v>0</v>
      </c>
      <c r="CA16" s="112">
        <v>0</v>
      </c>
      <c r="CB16" s="92">
        <v>0</v>
      </c>
      <c r="CC16" s="92">
        <v>0</v>
      </c>
      <c r="CD16" s="92">
        <v>0</v>
      </c>
      <c r="CE16" s="92">
        <v>0</v>
      </c>
      <c r="CF16" s="92">
        <v>0</v>
      </c>
      <c r="CG16" s="92">
        <v>0</v>
      </c>
      <c r="CH16" s="92">
        <v>0</v>
      </c>
      <c r="CI16" s="92">
        <v>0</v>
      </c>
      <c r="CJ16" s="92">
        <v>0</v>
      </c>
      <c r="CK16" s="92">
        <v>0</v>
      </c>
      <c r="CL16" s="92">
        <v>0</v>
      </c>
      <c r="CM16" s="92">
        <v>0</v>
      </c>
      <c r="CN16" s="92">
        <v>0</v>
      </c>
      <c r="CO16" s="92">
        <v>0</v>
      </c>
      <c r="CP16" s="92">
        <v>0</v>
      </c>
      <c r="CQ16" s="92">
        <v>0</v>
      </c>
      <c r="CR16" s="112">
        <v>0</v>
      </c>
      <c r="CS16" s="92">
        <v>0</v>
      </c>
      <c r="CT16" s="92">
        <v>0</v>
      </c>
      <c r="CU16" s="112">
        <v>0</v>
      </c>
      <c r="CV16" s="92">
        <v>0</v>
      </c>
      <c r="CW16" s="92">
        <v>0</v>
      </c>
      <c r="CX16" s="92">
        <v>0</v>
      </c>
      <c r="CY16" s="92">
        <v>0</v>
      </c>
      <c r="CZ16" s="92">
        <v>0</v>
      </c>
      <c r="DA16" s="112">
        <v>0</v>
      </c>
      <c r="DB16" s="240">
        <v>0</v>
      </c>
      <c r="DC16" s="240">
        <v>0</v>
      </c>
      <c r="DD16" s="240">
        <v>0</v>
      </c>
      <c r="DE16" s="112">
        <v>0</v>
      </c>
      <c r="DF16" s="92">
        <v>0</v>
      </c>
      <c r="DG16" s="92">
        <v>0</v>
      </c>
      <c r="DH16" s="92">
        <v>0</v>
      </c>
      <c r="DI16" s="92">
        <v>0</v>
      </c>
      <c r="DJ16" s="143">
        <v>0</v>
      </c>
    </row>
    <row r="17" ht="22.5" customHeight="1" spans="1:114">
      <c r="A17" s="136" t="s">
        <v>288</v>
      </c>
      <c r="B17" s="137"/>
      <c r="C17" s="137"/>
      <c r="D17" s="137" t="s">
        <v>289</v>
      </c>
      <c r="E17" s="112">
        <v>86639.93</v>
      </c>
      <c r="F17" s="112">
        <v>86639.93</v>
      </c>
      <c r="G17" s="141">
        <f t="shared" ref="G17:S17" si="30">G18</f>
        <v>0</v>
      </c>
      <c r="H17" s="141">
        <f t="shared" si="30"/>
        <v>0</v>
      </c>
      <c r="I17" s="141">
        <f t="shared" si="30"/>
        <v>0</v>
      </c>
      <c r="J17" s="141">
        <f t="shared" si="30"/>
        <v>0</v>
      </c>
      <c r="K17" s="141">
        <f t="shared" si="30"/>
        <v>0</v>
      </c>
      <c r="L17" s="141">
        <f t="shared" si="30"/>
        <v>20624.74</v>
      </c>
      <c r="M17" s="141">
        <f t="shared" si="30"/>
        <v>0</v>
      </c>
      <c r="N17" s="141">
        <f t="shared" si="30"/>
        <v>66015.19</v>
      </c>
      <c r="O17" s="141">
        <f t="shared" si="30"/>
        <v>0</v>
      </c>
      <c r="P17" s="141">
        <f t="shared" si="30"/>
        <v>0</v>
      </c>
      <c r="Q17" s="141">
        <f t="shared" si="30"/>
        <v>0</v>
      </c>
      <c r="R17" s="141">
        <f t="shared" si="30"/>
        <v>0</v>
      </c>
      <c r="S17" s="141">
        <f t="shared" si="30"/>
        <v>0</v>
      </c>
      <c r="T17" s="112">
        <v>0</v>
      </c>
      <c r="U17" s="141">
        <f t="shared" ref="U17:AU17" si="31">U18</f>
        <v>0</v>
      </c>
      <c r="V17" s="141">
        <f t="shared" si="31"/>
        <v>0</v>
      </c>
      <c r="W17" s="141">
        <f t="shared" si="31"/>
        <v>0</v>
      </c>
      <c r="X17" s="141">
        <f t="shared" si="31"/>
        <v>0</v>
      </c>
      <c r="Y17" s="141">
        <f t="shared" si="31"/>
        <v>0</v>
      </c>
      <c r="Z17" s="141">
        <f t="shared" si="31"/>
        <v>0</v>
      </c>
      <c r="AA17" s="141">
        <f t="shared" si="31"/>
        <v>0</v>
      </c>
      <c r="AB17" s="141">
        <f t="shared" si="31"/>
        <v>0</v>
      </c>
      <c r="AC17" s="141">
        <f t="shared" si="31"/>
        <v>0</v>
      </c>
      <c r="AD17" s="141">
        <f t="shared" si="31"/>
        <v>0</v>
      </c>
      <c r="AE17" s="141">
        <f t="shared" si="31"/>
        <v>0</v>
      </c>
      <c r="AF17" s="141">
        <f t="shared" si="31"/>
        <v>0</v>
      </c>
      <c r="AG17" s="141">
        <f t="shared" si="31"/>
        <v>0</v>
      </c>
      <c r="AH17" s="141">
        <f t="shared" si="31"/>
        <v>0</v>
      </c>
      <c r="AI17" s="141">
        <f t="shared" si="31"/>
        <v>0</v>
      </c>
      <c r="AJ17" s="141">
        <f t="shared" si="31"/>
        <v>0</v>
      </c>
      <c r="AK17" s="141">
        <f t="shared" si="31"/>
        <v>0</v>
      </c>
      <c r="AL17" s="141">
        <f t="shared" si="31"/>
        <v>0</v>
      </c>
      <c r="AM17" s="141">
        <f t="shared" si="31"/>
        <v>0</v>
      </c>
      <c r="AN17" s="141">
        <f t="shared" si="31"/>
        <v>0</v>
      </c>
      <c r="AO17" s="141">
        <f t="shared" si="31"/>
        <v>0</v>
      </c>
      <c r="AP17" s="141">
        <f t="shared" si="31"/>
        <v>0</v>
      </c>
      <c r="AQ17" s="141">
        <f t="shared" si="31"/>
        <v>0</v>
      </c>
      <c r="AR17" s="141">
        <f t="shared" si="31"/>
        <v>0</v>
      </c>
      <c r="AS17" s="141">
        <f t="shared" si="31"/>
        <v>0</v>
      </c>
      <c r="AT17" s="141">
        <f t="shared" si="31"/>
        <v>0</v>
      </c>
      <c r="AU17" s="141">
        <f t="shared" si="31"/>
        <v>0</v>
      </c>
      <c r="AV17" s="112">
        <v>0</v>
      </c>
      <c r="AW17" s="141">
        <f t="shared" ref="AW17:BH17" si="32">AW18</f>
        <v>0</v>
      </c>
      <c r="AX17" s="141">
        <f t="shared" si="32"/>
        <v>0</v>
      </c>
      <c r="AY17" s="141">
        <f t="shared" si="32"/>
        <v>0</v>
      </c>
      <c r="AZ17" s="141">
        <f t="shared" si="32"/>
        <v>0</v>
      </c>
      <c r="BA17" s="141">
        <f t="shared" si="32"/>
        <v>0</v>
      </c>
      <c r="BB17" s="141">
        <f t="shared" si="32"/>
        <v>0</v>
      </c>
      <c r="BC17" s="141">
        <f t="shared" si="32"/>
        <v>0</v>
      </c>
      <c r="BD17" s="141">
        <f t="shared" si="32"/>
        <v>0</v>
      </c>
      <c r="BE17" s="141">
        <f t="shared" si="32"/>
        <v>0</v>
      </c>
      <c r="BF17" s="141">
        <f t="shared" si="32"/>
        <v>0</v>
      </c>
      <c r="BG17" s="141">
        <f t="shared" si="32"/>
        <v>0</v>
      </c>
      <c r="BH17" s="141">
        <f t="shared" si="32"/>
        <v>0</v>
      </c>
      <c r="BI17" s="112">
        <v>0</v>
      </c>
      <c r="BJ17" s="141">
        <f>BJ18</f>
        <v>0</v>
      </c>
      <c r="BK17" s="141">
        <f>BK18</f>
        <v>0</v>
      </c>
      <c r="BL17" s="141">
        <f>BL18</f>
        <v>0</v>
      </c>
      <c r="BM17" s="141">
        <f>BM18</f>
        <v>0</v>
      </c>
      <c r="BN17" s="112">
        <v>0</v>
      </c>
      <c r="BO17" s="112">
        <f t="shared" ref="BO17:BZ17" si="33">BO18</f>
        <v>0</v>
      </c>
      <c r="BP17" s="112">
        <f t="shared" si="33"/>
        <v>0</v>
      </c>
      <c r="BQ17" s="112">
        <f t="shared" si="33"/>
        <v>0</v>
      </c>
      <c r="BR17" s="112">
        <f t="shared" si="33"/>
        <v>0</v>
      </c>
      <c r="BS17" s="112">
        <f t="shared" si="33"/>
        <v>0</v>
      </c>
      <c r="BT17" s="112">
        <f t="shared" si="33"/>
        <v>0</v>
      </c>
      <c r="BU17" s="112">
        <f t="shared" si="33"/>
        <v>0</v>
      </c>
      <c r="BV17" s="112">
        <f t="shared" si="33"/>
        <v>0</v>
      </c>
      <c r="BW17" s="112">
        <f t="shared" si="33"/>
        <v>0</v>
      </c>
      <c r="BX17" s="112">
        <f t="shared" si="33"/>
        <v>0</v>
      </c>
      <c r="BY17" s="112">
        <f t="shared" si="33"/>
        <v>0</v>
      </c>
      <c r="BZ17" s="112">
        <f t="shared" si="33"/>
        <v>0</v>
      </c>
      <c r="CA17" s="112">
        <v>0</v>
      </c>
      <c r="CB17" s="141">
        <f t="shared" ref="CB17:CQ17" si="34">CB18</f>
        <v>0</v>
      </c>
      <c r="CC17" s="141">
        <f t="shared" si="34"/>
        <v>0</v>
      </c>
      <c r="CD17" s="141">
        <f t="shared" si="34"/>
        <v>0</v>
      </c>
      <c r="CE17" s="141">
        <f t="shared" si="34"/>
        <v>0</v>
      </c>
      <c r="CF17" s="141">
        <f t="shared" si="34"/>
        <v>0</v>
      </c>
      <c r="CG17" s="141">
        <f t="shared" si="34"/>
        <v>0</v>
      </c>
      <c r="CH17" s="141">
        <f t="shared" si="34"/>
        <v>0</v>
      </c>
      <c r="CI17" s="141">
        <f t="shared" si="34"/>
        <v>0</v>
      </c>
      <c r="CJ17" s="141">
        <f t="shared" si="34"/>
        <v>0</v>
      </c>
      <c r="CK17" s="141">
        <f t="shared" si="34"/>
        <v>0</v>
      </c>
      <c r="CL17" s="141">
        <f t="shared" si="34"/>
        <v>0</v>
      </c>
      <c r="CM17" s="141">
        <f t="shared" si="34"/>
        <v>0</v>
      </c>
      <c r="CN17" s="141">
        <f t="shared" si="34"/>
        <v>0</v>
      </c>
      <c r="CO17" s="141">
        <f t="shared" si="34"/>
        <v>0</v>
      </c>
      <c r="CP17" s="141">
        <f t="shared" si="34"/>
        <v>0</v>
      </c>
      <c r="CQ17" s="141">
        <f t="shared" si="34"/>
        <v>0</v>
      </c>
      <c r="CR17" s="112">
        <v>0</v>
      </c>
      <c r="CS17" s="141">
        <f>CS18</f>
        <v>0</v>
      </c>
      <c r="CT17" s="141">
        <f>CT18</f>
        <v>0</v>
      </c>
      <c r="CU17" s="112">
        <v>0</v>
      </c>
      <c r="CV17" s="141">
        <f>CV18</f>
        <v>0</v>
      </c>
      <c r="CW17" s="141">
        <f>CW18</f>
        <v>0</v>
      </c>
      <c r="CX17" s="141">
        <f>CX18</f>
        <v>0</v>
      </c>
      <c r="CY17" s="141">
        <f>CY18</f>
        <v>0</v>
      </c>
      <c r="CZ17" s="141">
        <f>CZ18</f>
        <v>0</v>
      </c>
      <c r="DA17" s="112">
        <v>0</v>
      </c>
      <c r="DB17" s="112">
        <f>DB18</f>
        <v>0</v>
      </c>
      <c r="DC17" s="112">
        <f>DC18</f>
        <v>0</v>
      </c>
      <c r="DD17" s="112">
        <f>DD18</f>
        <v>0</v>
      </c>
      <c r="DE17" s="112">
        <v>0</v>
      </c>
      <c r="DF17" s="141">
        <f>DF18</f>
        <v>0</v>
      </c>
      <c r="DG17" s="141">
        <f>DG18</f>
        <v>0</v>
      </c>
      <c r="DH17" s="141">
        <f>DH18</f>
        <v>0</v>
      </c>
      <c r="DI17" s="141">
        <f>DI18</f>
        <v>0</v>
      </c>
      <c r="DJ17" s="142">
        <f>DJ18</f>
        <v>0</v>
      </c>
    </row>
    <row r="18" ht="22.5" customHeight="1" spans="1:114">
      <c r="A18" s="136" t="s">
        <v>290</v>
      </c>
      <c r="B18" s="137"/>
      <c r="C18" s="137"/>
      <c r="D18" s="137" t="s">
        <v>291</v>
      </c>
      <c r="E18" s="112">
        <v>86639.93</v>
      </c>
      <c r="F18" s="112">
        <v>86639.93</v>
      </c>
      <c r="G18" s="141">
        <f t="shared" ref="G18:S18" si="35">G19</f>
        <v>0</v>
      </c>
      <c r="H18" s="141">
        <f t="shared" si="35"/>
        <v>0</v>
      </c>
      <c r="I18" s="141">
        <f t="shared" si="35"/>
        <v>0</v>
      </c>
      <c r="J18" s="141">
        <f t="shared" si="35"/>
        <v>0</v>
      </c>
      <c r="K18" s="141">
        <f t="shared" si="35"/>
        <v>0</v>
      </c>
      <c r="L18" s="141">
        <f t="shared" si="35"/>
        <v>20624.74</v>
      </c>
      <c r="M18" s="141">
        <f t="shared" si="35"/>
        <v>0</v>
      </c>
      <c r="N18" s="141">
        <f t="shared" si="35"/>
        <v>66015.19</v>
      </c>
      <c r="O18" s="141">
        <f t="shared" si="35"/>
        <v>0</v>
      </c>
      <c r="P18" s="141">
        <f t="shared" si="35"/>
        <v>0</v>
      </c>
      <c r="Q18" s="141">
        <f t="shared" si="35"/>
        <v>0</v>
      </c>
      <c r="R18" s="141">
        <f t="shared" si="35"/>
        <v>0</v>
      </c>
      <c r="S18" s="141">
        <f t="shared" si="35"/>
        <v>0</v>
      </c>
      <c r="T18" s="112">
        <v>0</v>
      </c>
      <c r="U18" s="141">
        <f t="shared" ref="U18:AU18" si="36">U19</f>
        <v>0</v>
      </c>
      <c r="V18" s="141">
        <f t="shared" si="36"/>
        <v>0</v>
      </c>
      <c r="W18" s="141">
        <f t="shared" si="36"/>
        <v>0</v>
      </c>
      <c r="X18" s="141">
        <f t="shared" si="36"/>
        <v>0</v>
      </c>
      <c r="Y18" s="141">
        <f t="shared" si="36"/>
        <v>0</v>
      </c>
      <c r="Z18" s="141">
        <f t="shared" si="36"/>
        <v>0</v>
      </c>
      <c r="AA18" s="141">
        <f t="shared" si="36"/>
        <v>0</v>
      </c>
      <c r="AB18" s="141">
        <f t="shared" si="36"/>
        <v>0</v>
      </c>
      <c r="AC18" s="141">
        <f t="shared" si="36"/>
        <v>0</v>
      </c>
      <c r="AD18" s="141">
        <f t="shared" si="36"/>
        <v>0</v>
      </c>
      <c r="AE18" s="141">
        <f t="shared" si="36"/>
        <v>0</v>
      </c>
      <c r="AF18" s="141">
        <f t="shared" si="36"/>
        <v>0</v>
      </c>
      <c r="AG18" s="141">
        <f t="shared" si="36"/>
        <v>0</v>
      </c>
      <c r="AH18" s="141">
        <f t="shared" si="36"/>
        <v>0</v>
      </c>
      <c r="AI18" s="141">
        <f t="shared" si="36"/>
        <v>0</v>
      </c>
      <c r="AJ18" s="141">
        <f t="shared" si="36"/>
        <v>0</v>
      </c>
      <c r="AK18" s="141">
        <f t="shared" si="36"/>
        <v>0</v>
      </c>
      <c r="AL18" s="141">
        <f t="shared" si="36"/>
        <v>0</v>
      </c>
      <c r="AM18" s="141">
        <f t="shared" si="36"/>
        <v>0</v>
      </c>
      <c r="AN18" s="141">
        <f t="shared" si="36"/>
        <v>0</v>
      </c>
      <c r="AO18" s="141">
        <f t="shared" si="36"/>
        <v>0</v>
      </c>
      <c r="AP18" s="141">
        <f t="shared" si="36"/>
        <v>0</v>
      </c>
      <c r="AQ18" s="141">
        <f t="shared" si="36"/>
        <v>0</v>
      </c>
      <c r="AR18" s="141">
        <f t="shared" si="36"/>
        <v>0</v>
      </c>
      <c r="AS18" s="141">
        <f t="shared" si="36"/>
        <v>0</v>
      </c>
      <c r="AT18" s="141">
        <f t="shared" si="36"/>
        <v>0</v>
      </c>
      <c r="AU18" s="141">
        <f t="shared" si="36"/>
        <v>0</v>
      </c>
      <c r="AV18" s="112">
        <v>0</v>
      </c>
      <c r="AW18" s="141">
        <f t="shared" ref="AW18:BH18" si="37">AW19</f>
        <v>0</v>
      </c>
      <c r="AX18" s="141">
        <f t="shared" si="37"/>
        <v>0</v>
      </c>
      <c r="AY18" s="141">
        <f t="shared" si="37"/>
        <v>0</v>
      </c>
      <c r="AZ18" s="141">
        <f t="shared" si="37"/>
        <v>0</v>
      </c>
      <c r="BA18" s="141">
        <f t="shared" si="37"/>
        <v>0</v>
      </c>
      <c r="BB18" s="141">
        <f t="shared" si="37"/>
        <v>0</v>
      </c>
      <c r="BC18" s="141">
        <f t="shared" si="37"/>
        <v>0</v>
      </c>
      <c r="BD18" s="141">
        <f t="shared" si="37"/>
        <v>0</v>
      </c>
      <c r="BE18" s="141">
        <f t="shared" si="37"/>
        <v>0</v>
      </c>
      <c r="BF18" s="141">
        <f t="shared" si="37"/>
        <v>0</v>
      </c>
      <c r="BG18" s="141">
        <f t="shared" si="37"/>
        <v>0</v>
      </c>
      <c r="BH18" s="141">
        <f t="shared" si="37"/>
        <v>0</v>
      </c>
      <c r="BI18" s="112">
        <v>0</v>
      </c>
      <c r="BJ18" s="141">
        <f>BJ19</f>
        <v>0</v>
      </c>
      <c r="BK18" s="141">
        <f>BK19</f>
        <v>0</v>
      </c>
      <c r="BL18" s="141">
        <f>BL19</f>
        <v>0</v>
      </c>
      <c r="BM18" s="141">
        <f>BM19</f>
        <v>0</v>
      </c>
      <c r="BN18" s="112">
        <v>0</v>
      </c>
      <c r="BO18" s="112">
        <f t="shared" ref="BO18:BZ18" si="38">BO19</f>
        <v>0</v>
      </c>
      <c r="BP18" s="112">
        <f t="shared" si="38"/>
        <v>0</v>
      </c>
      <c r="BQ18" s="112">
        <f t="shared" si="38"/>
        <v>0</v>
      </c>
      <c r="BR18" s="112">
        <f t="shared" si="38"/>
        <v>0</v>
      </c>
      <c r="BS18" s="112">
        <f t="shared" si="38"/>
        <v>0</v>
      </c>
      <c r="BT18" s="112">
        <f t="shared" si="38"/>
        <v>0</v>
      </c>
      <c r="BU18" s="112">
        <f t="shared" si="38"/>
        <v>0</v>
      </c>
      <c r="BV18" s="112">
        <f t="shared" si="38"/>
        <v>0</v>
      </c>
      <c r="BW18" s="112">
        <f t="shared" si="38"/>
        <v>0</v>
      </c>
      <c r="BX18" s="112">
        <f t="shared" si="38"/>
        <v>0</v>
      </c>
      <c r="BY18" s="112">
        <f t="shared" si="38"/>
        <v>0</v>
      </c>
      <c r="BZ18" s="112">
        <f t="shared" si="38"/>
        <v>0</v>
      </c>
      <c r="CA18" s="112">
        <v>0</v>
      </c>
      <c r="CB18" s="141">
        <f t="shared" ref="CB18:CQ18" si="39">CB19</f>
        <v>0</v>
      </c>
      <c r="CC18" s="141">
        <f t="shared" si="39"/>
        <v>0</v>
      </c>
      <c r="CD18" s="141">
        <f t="shared" si="39"/>
        <v>0</v>
      </c>
      <c r="CE18" s="141">
        <f t="shared" si="39"/>
        <v>0</v>
      </c>
      <c r="CF18" s="141">
        <f t="shared" si="39"/>
        <v>0</v>
      </c>
      <c r="CG18" s="141">
        <f t="shared" si="39"/>
        <v>0</v>
      </c>
      <c r="CH18" s="141">
        <f t="shared" si="39"/>
        <v>0</v>
      </c>
      <c r="CI18" s="141">
        <f t="shared" si="39"/>
        <v>0</v>
      </c>
      <c r="CJ18" s="141">
        <f t="shared" si="39"/>
        <v>0</v>
      </c>
      <c r="CK18" s="141">
        <f t="shared" si="39"/>
        <v>0</v>
      </c>
      <c r="CL18" s="141">
        <f t="shared" si="39"/>
        <v>0</v>
      </c>
      <c r="CM18" s="141">
        <f t="shared" si="39"/>
        <v>0</v>
      </c>
      <c r="CN18" s="141">
        <f t="shared" si="39"/>
        <v>0</v>
      </c>
      <c r="CO18" s="141">
        <f t="shared" si="39"/>
        <v>0</v>
      </c>
      <c r="CP18" s="141">
        <f t="shared" si="39"/>
        <v>0</v>
      </c>
      <c r="CQ18" s="141">
        <f t="shared" si="39"/>
        <v>0</v>
      </c>
      <c r="CR18" s="112">
        <v>0</v>
      </c>
      <c r="CS18" s="141">
        <f>CS19</f>
        <v>0</v>
      </c>
      <c r="CT18" s="141">
        <f>CT19</f>
        <v>0</v>
      </c>
      <c r="CU18" s="112">
        <v>0</v>
      </c>
      <c r="CV18" s="141">
        <f>CV19</f>
        <v>0</v>
      </c>
      <c r="CW18" s="141">
        <f>CW19</f>
        <v>0</v>
      </c>
      <c r="CX18" s="141">
        <f>CX19</f>
        <v>0</v>
      </c>
      <c r="CY18" s="141">
        <f>CY19</f>
        <v>0</v>
      </c>
      <c r="CZ18" s="141">
        <f>CZ19</f>
        <v>0</v>
      </c>
      <c r="DA18" s="112">
        <v>0</v>
      </c>
      <c r="DB18" s="112">
        <f>DB19</f>
        <v>0</v>
      </c>
      <c r="DC18" s="112">
        <f>DC19</f>
        <v>0</v>
      </c>
      <c r="DD18" s="112">
        <f>DD19</f>
        <v>0</v>
      </c>
      <c r="DE18" s="112">
        <v>0</v>
      </c>
      <c r="DF18" s="141">
        <f>DF19</f>
        <v>0</v>
      </c>
      <c r="DG18" s="141">
        <f>DG19</f>
        <v>0</v>
      </c>
      <c r="DH18" s="141">
        <f>DH19</f>
        <v>0</v>
      </c>
      <c r="DI18" s="141">
        <f>DI19</f>
        <v>0</v>
      </c>
      <c r="DJ18" s="142">
        <f>DJ19</f>
        <v>0</v>
      </c>
    </row>
    <row r="19" ht="22.5" customHeight="1" spans="1:114">
      <c r="A19" s="130" t="s">
        <v>292</v>
      </c>
      <c r="B19" s="131"/>
      <c r="C19" s="131"/>
      <c r="D19" s="131" t="s">
        <v>293</v>
      </c>
      <c r="E19" s="112">
        <v>86639.93</v>
      </c>
      <c r="F19" s="112">
        <v>86639.93</v>
      </c>
      <c r="G19" s="92">
        <v>0</v>
      </c>
      <c r="H19" s="92">
        <v>0</v>
      </c>
      <c r="I19" s="92">
        <v>0</v>
      </c>
      <c r="J19" s="92">
        <v>0</v>
      </c>
      <c r="K19" s="92">
        <v>0</v>
      </c>
      <c r="L19" s="92">
        <v>20624.74</v>
      </c>
      <c r="M19" s="92">
        <v>0</v>
      </c>
      <c r="N19" s="92">
        <v>66015.19</v>
      </c>
      <c r="O19" s="92">
        <v>0</v>
      </c>
      <c r="P19" s="92">
        <v>0</v>
      </c>
      <c r="Q19" s="92">
        <v>0</v>
      </c>
      <c r="R19" s="92">
        <v>0</v>
      </c>
      <c r="S19" s="92">
        <v>0</v>
      </c>
      <c r="T19" s="112">
        <v>0</v>
      </c>
      <c r="U19" s="92">
        <v>0</v>
      </c>
      <c r="V19" s="92">
        <v>0</v>
      </c>
      <c r="W19" s="92">
        <v>0</v>
      </c>
      <c r="X19" s="92">
        <v>0</v>
      </c>
      <c r="Y19" s="92">
        <v>0</v>
      </c>
      <c r="Z19" s="92">
        <v>0</v>
      </c>
      <c r="AA19" s="92">
        <v>0</v>
      </c>
      <c r="AB19" s="92">
        <v>0</v>
      </c>
      <c r="AC19" s="92">
        <v>0</v>
      </c>
      <c r="AD19" s="92">
        <v>0</v>
      </c>
      <c r="AE19" s="92">
        <v>0</v>
      </c>
      <c r="AF19" s="92">
        <v>0</v>
      </c>
      <c r="AG19" s="92">
        <v>0</v>
      </c>
      <c r="AH19" s="92">
        <v>0</v>
      </c>
      <c r="AI19" s="92">
        <v>0</v>
      </c>
      <c r="AJ19" s="92">
        <v>0</v>
      </c>
      <c r="AK19" s="92">
        <v>0</v>
      </c>
      <c r="AL19" s="92">
        <v>0</v>
      </c>
      <c r="AM19" s="92">
        <v>0</v>
      </c>
      <c r="AN19" s="92">
        <v>0</v>
      </c>
      <c r="AO19" s="92">
        <v>0</v>
      </c>
      <c r="AP19" s="92">
        <v>0</v>
      </c>
      <c r="AQ19" s="92">
        <v>0</v>
      </c>
      <c r="AR19" s="92">
        <v>0</v>
      </c>
      <c r="AS19" s="92">
        <v>0</v>
      </c>
      <c r="AT19" s="92">
        <v>0</v>
      </c>
      <c r="AU19" s="92">
        <v>0</v>
      </c>
      <c r="AV19" s="112">
        <v>0</v>
      </c>
      <c r="AW19" s="92">
        <v>0</v>
      </c>
      <c r="AX19" s="92">
        <v>0</v>
      </c>
      <c r="AY19" s="92">
        <v>0</v>
      </c>
      <c r="AZ19" s="92">
        <v>0</v>
      </c>
      <c r="BA19" s="92">
        <v>0</v>
      </c>
      <c r="BB19" s="92">
        <v>0</v>
      </c>
      <c r="BC19" s="92">
        <v>0</v>
      </c>
      <c r="BD19" s="92">
        <v>0</v>
      </c>
      <c r="BE19" s="92">
        <v>0</v>
      </c>
      <c r="BF19" s="92">
        <v>0</v>
      </c>
      <c r="BG19" s="92">
        <v>0</v>
      </c>
      <c r="BH19" s="92">
        <v>0</v>
      </c>
      <c r="BI19" s="112">
        <v>0</v>
      </c>
      <c r="BJ19" s="92">
        <v>0</v>
      </c>
      <c r="BK19" s="92">
        <v>0</v>
      </c>
      <c r="BL19" s="92">
        <v>0</v>
      </c>
      <c r="BM19" s="92">
        <v>0</v>
      </c>
      <c r="BN19" s="112">
        <v>0</v>
      </c>
      <c r="BO19" s="240">
        <v>0</v>
      </c>
      <c r="BP19" s="240">
        <v>0</v>
      </c>
      <c r="BQ19" s="240">
        <v>0</v>
      </c>
      <c r="BR19" s="240">
        <v>0</v>
      </c>
      <c r="BS19" s="240">
        <v>0</v>
      </c>
      <c r="BT19" s="240">
        <v>0</v>
      </c>
      <c r="BU19" s="240">
        <v>0</v>
      </c>
      <c r="BV19" s="240">
        <v>0</v>
      </c>
      <c r="BW19" s="240">
        <v>0</v>
      </c>
      <c r="BX19" s="240">
        <v>0</v>
      </c>
      <c r="BY19" s="240">
        <v>0</v>
      </c>
      <c r="BZ19" s="240">
        <v>0</v>
      </c>
      <c r="CA19" s="112">
        <v>0</v>
      </c>
      <c r="CB19" s="92">
        <v>0</v>
      </c>
      <c r="CC19" s="92">
        <v>0</v>
      </c>
      <c r="CD19" s="92">
        <v>0</v>
      </c>
      <c r="CE19" s="92">
        <v>0</v>
      </c>
      <c r="CF19" s="92">
        <v>0</v>
      </c>
      <c r="CG19" s="92">
        <v>0</v>
      </c>
      <c r="CH19" s="92">
        <v>0</v>
      </c>
      <c r="CI19" s="92">
        <v>0</v>
      </c>
      <c r="CJ19" s="92">
        <v>0</v>
      </c>
      <c r="CK19" s="92">
        <v>0</v>
      </c>
      <c r="CL19" s="92">
        <v>0</v>
      </c>
      <c r="CM19" s="92">
        <v>0</v>
      </c>
      <c r="CN19" s="92">
        <v>0</v>
      </c>
      <c r="CO19" s="92">
        <v>0</v>
      </c>
      <c r="CP19" s="92">
        <v>0</v>
      </c>
      <c r="CQ19" s="92">
        <v>0</v>
      </c>
      <c r="CR19" s="112">
        <v>0</v>
      </c>
      <c r="CS19" s="92">
        <v>0</v>
      </c>
      <c r="CT19" s="92">
        <v>0</v>
      </c>
      <c r="CU19" s="112">
        <v>0</v>
      </c>
      <c r="CV19" s="92">
        <v>0</v>
      </c>
      <c r="CW19" s="92">
        <v>0</v>
      </c>
      <c r="CX19" s="92">
        <v>0</v>
      </c>
      <c r="CY19" s="92">
        <v>0</v>
      </c>
      <c r="CZ19" s="92">
        <v>0</v>
      </c>
      <c r="DA19" s="112">
        <v>0</v>
      </c>
      <c r="DB19" s="240">
        <v>0</v>
      </c>
      <c r="DC19" s="240">
        <v>0</v>
      </c>
      <c r="DD19" s="240">
        <v>0</v>
      </c>
      <c r="DE19" s="112">
        <v>0</v>
      </c>
      <c r="DF19" s="92">
        <v>0</v>
      </c>
      <c r="DG19" s="92">
        <v>0</v>
      </c>
      <c r="DH19" s="92">
        <v>0</v>
      </c>
      <c r="DI19" s="92">
        <v>0</v>
      </c>
      <c r="DJ19" s="143">
        <v>0</v>
      </c>
    </row>
    <row r="20" ht="22.5" customHeight="1" spans="1:114">
      <c r="A20" s="136" t="s">
        <v>310</v>
      </c>
      <c r="B20" s="137"/>
      <c r="C20" s="137"/>
      <c r="D20" s="137" t="s">
        <v>311</v>
      </c>
      <c r="E20" s="112">
        <v>11463518.7</v>
      </c>
      <c r="F20" s="112">
        <v>8678905.45</v>
      </c>
      <c r="G20" s="141">
        <f t="shared" ref="G20:S20" si="40">G21+G25</f>
        <v>3107504.53</v>
      </c>
      <c r="H20" s="141">
        <f t="shared" si="40"/>
        <v>517751</v>
      </c>
      <c r="I20" s="141">
        <f t="shared" si="40"/>
        <v>501427</v>
      </c>
      <c r="J20" s="141">
        <f t="shared" si="40"/>
        <v>5688</v>
      </c>
      <c r="K20" s="141">
        <f t="shared" si="40"/>
        <v>1452377.26</v>
      </c>
      <c r="L20" s="141">
        <f t="shared" si="40"/>
        <v>1366362.96</v>
      </c>
      <c r="M20" s="141">
        <f t="shared" si="40"/>
        <v>437521.97</v>
      </c>
      <c r="N20" s="141">
        <f t="shared" si="40"/>
        <v>556863.21</v>
      </c>
      <c r="O20" s="141">
        <f t="shared" si="40"/>
        <v>0</v>
      </c>
      <c r="P20" s="141">
        <f t="shared" si="40"/>
        <v>15117.82</v>
      </c>
      <c r="Q20" s="141">
        <f t="shared" si="40"/>
        <v>612137.37</v>
      </c>
      <c r="R20" s="141">
        <f t="shared" si="40"/>
        <v>0</v>
      </c>
      <c r="S20" s="141">
        <f t="shared" si="40"/>
        <v>106154.33</v>
      </c>
      <c r="T20" s="112">
        <v>1924990.25</v>
      </c>
      <c r="U20" s="141">
        <f t="shared" ref="U20:AU20" si="41">U21+U25</f>
        <v>236841.51</v>
      </c>
      <c r="V20" s="141">
        <f t="shared" si="41"/>
        <v>347577.98</v>
      </c>
      <c r="W20" s="141">
        <f t="shared" si="41"/>
        <v>0</v>
      </c>
      <c r="X20" s="141">
        <f t="shared" si="41"/>
        <v>0</v>
      </c>
      <c r="Y20" s="141">
        <f t="shared" si="41"/>
        <v>24218</v>
      </c>
      <c r="Z20" s="141">
        <f t="shared" si="41"/>
        <v>29880.96</v>
      </c>
      <c r="AA20" s="141">
        <f t="shared" si="41"/>
        <v>69327</v>
      </c>
      <c r="AB20" s="141">
        <f t="shared" si="41"/>
        <v>77017.15</v>
      </c>
      <c r="AC20" s="141">
        <f t="shared" si="41"/>
        <v>5796</v>
      </c>
      <c r="AD20" s="141">
        <f t="shared" si="41"/>
        <v>37421.5</v>
      </c>
      <c r="AE20" s="141">
        <f t="shared" si="41"/>
        <v>0</v>
      </c>
      <c r="AF20" s="141">
        <f t="shared" si="41"/>
        <v>251232.16</v>
      </c>
      <c r="AG20" s="141">
        <f t="shared" si="41"/>
        <v>0</v>
      </c>
      <c r="AH20" s="141">
        <f t="shared" si="41"/>
        <v>4800</v>
      </c>
      <c r="AI20" s="141">
        <f t="shared" si="41"/>
        <v>33324.5</v>
      </c>
      <c r="AJ20" s="141">
        <f t="shared" si="41"/>
        <v>7200</v>
      </c>
      <c r="AK20" s="141">
        <f t="shared" si="41"/>
        <v>0</v>
      </c>
      <c r="AL20" s="141">
        <f t="shared" si="41"/>
        <v>0</v>
      </c>
      <c r="AM20" s="141">
        <f t="shared" si="41"/>
        <v>0</v>
      </c>
      <c r="AN20" s="141">
        <f t="shared" si="41"/>
        <v>6800</v>
      </c>
      <c r="AO20" s="141">
        <f t="shared" si="41"/>
        <v>120750</v>
      </c>
      <c r="AP20" s="141">
        <f t="shared" si="41"/>
        <v>194146</v>
      </c>
      <c r="AQ20" s="141">
        <f t="shared" si="41"/>
        <v>96294</v>
      </c>
      <c r="AR20" s="141">
        <f t="shared" si="41"/>
        <v>258176.08</v>
      </c>
      <c r="AS20" s="141">
        <f t="shared" si="41"/>
        <v>55275</v>
      </c>
      <c r="AT20" s="141">
        <f t="shared" si="41"/>
        <v>20412.41</v>
      </c>
      <c r="AU20" s="141">
        <f t="shared" si="41"/>
        <v>48500</v>
      </c>
      <c r="AV20" s="112">
        <v>456698</v>
      </c>
      <c r="AW20" s="141">
        <f t="shared" ref="AW20:BH20" si="42">AW21+AW25</f>
        <v>0</v>
      </c>
      <c r="AX20" s="141">
        <f t="shared" si="42"/>
        <v>102250</v>
      </c>
      <c r="AY20" s="141">
        <f t="shared" si="42"/>
        <v>0</v>
      </c>
      <c r="AZ20" s="141">
        <f t="shared" si="42"/>
        <v>0</v>
      </c>
      <c r="BA20" s="141">
        <f t="shared" si="42"/>
        <v>154965</v>
      </c>
      <c r="BB20" s="141">
        <f t="shared" si="42"/>
        <v>163768</v>
      </c>
      <c r="BC20" s="141">
        <f t="shared" si="42"/>
        <v>0</v>
      </c>
      <c r="BD20" s="141">
        <f t="shared" si="42"/>
        <v>0</v>
      </c>
      <c r="BE20" s="141">
        <f t="shared" si="42"/>
        <v>0</v>
      </c>
      <c r="BF20" s="141">
        <f t="shared" si="42"/>
        <v>0</v>
      </c>
      <c r="BG20" s="141">
        <f t="shared" si="42"/>
        <v>0</v>
      </c>
      <c r="BH20" s="141">
        <f t="shared" si="42"/>
        <v>35715</v>
      </c>
      <c r="BI20" s="112">
        <v>0</v>
      </c>
      <c r="BJ20" s="141">
        <f>BJ21+BJ25</f>
        <v>0</v>
      </c>
      <c r="BK20" s="141">
        <f>BK21+BK25</f>
        <v>0</v>
      </c>
      <c r="BL20" s="141">
        <f>BL21+BL25</f>
        <v>0</v>
      </c>
      <c r="BM20" s="141">
        <f>BM21+BM25</f>
        <v>0</v>
      </c>
      <c r="BN20" s="112">
        <v>0</v>
      </c>
      <c r="BO20" s="112">
        <f t="shared" ref="BO20:BZ20" si="43">BO21+BO25</f>
        <v>0</v>
      </c>
      <c r="BP20" s="112">
        <f t="shared" si="43"/>
        <v>0</v>
      </c>
      <c r="BQ20" s="112">
        <f t="shared" si="43"/>
        <v>0</v>
      </c>
      <c r="BR20" s="112">
        <f t="shared" si="43"/>
        <v>0</v>
      </c>
      <c r="BS20" s="112">
        <f t="shared" si="43"/>
        <v>0</v>
      </c>
      <c r="BT20" s="112">
        <f t="shared" si="43"/>
        <v>0</v>
      </c>
      <c r="BU20" s="112">
        <f t="shared" si="43"/>
        <v>0</v>
      </c>
      <c r="BV20" s="112">
        <f t="shared" si="43"/>
        <v>0</v>
      </c>
      <c r="BW20" s="112">
        <f t="shared" si="43"/>
        <v>0</v>
      </c>
      <c r="BX20" s="112">
        <f t="shared" si="43"/>
        <v>0</v>
      </c>
      <c r="BY20" s="112">
        <f t="shared" si="43"/>
        <v>0</v>
      </c>
      <c r="BZ20" s="112">
        <f t="shared" si="43"/>
        <v>0</v>
      </c>
      <c r="CA20" s="112">
        <v>402925</v>
      </c>
      <c r="CB20" s="141">
        <f t="shared" ref="CB20:CQ20" si="44">CB21+CB25</f>
        <v>0</v>
      </c>
      <c r="CC20" s="141">
        <f t="shared" si="44"/>
        <v>402925</v>
      </c>
      <c r="CD20" s="141">
        <f t="shared" si="44"/>
        <v>0</v>
      </c>
      <c r="CE20" s="141">
        <f t="shared" si="44"/>
        <v>0</v>
      </c>
      <c r="CF20" s="141">
        <f t="shared" si="44"/>
        <v>0</v>
      </c>
      <c r="CG20" s="141">
        <f t="shared" si="44"/>
        <v>0</v>
      </c>
      <c r="CH20" s="141">
        <f t="shared" si="44"/>
        <v>0</v>
      </c>
      <c r="CI20" s="141">
        <f t="shared" si="44"/>
        <v>0</v>
      </c>
      <c r="CJ20" s="141">
        <f t="shared" si="44"/>
        <v>0</v>
      </c>
      <c r="CK20" s="141">
        <f t="shared" si="44"/>
        <v>0</v>
      </c>
      <c r="CL20" s="141">
        <f t="shared" si="44"/>
        <v>0</v>
      </c>
      <c r="CM20" s="141">
        <f t="shared" si="44"/>
        <v>0</v>
      </c>
      <c r="CN20" s="141">
        <f t="shared" si="44"/>
        <v>0</v>
      </c>
      <c r="CO20" s="141">
        <f t="shared" si="44"/>
        <v>0</v>
      </c>
      <c r="CP20" s="141">
        <f t="shared" si="44"/>
        <v>0</v>
      </c>
      <c r="CQ20" s="141">
        <f t="shared" si="44"/>
        <v>0</v>
      </c>
      <c r="CR20" s="112">
        <v>0</v>
      </c>
      <c r="CS20" s="141">
        <f>CS21+CS25</f>
        <v>0</v>
      </c>
      <c r="CT20" s="141">
        <f>CT21+CT25</f>
        <v>0</v>
      </c>
      <c r="CU20" s="112">
        <v>0</v>
      </c>
      <c r="CV20" s="141">
        <f>CV21+CV25</f>
        <v>0</v>
      </c>
      <c r="CW20" s="141">
        <f>CW21+CW25</f>
        <v>0</v>
      </c>
      <c r="CX20" s="141">
        <f>CX21+CX25</f>
        <v>0</v>
      </c>
      <c r="CY20" s="141">
        <f>CY21+CY25</f>
        <v>0</v>
      </c>
      <c r="CZ20" s="141">
        <f>CZ21+CZ25</f>
        <v>0</v>
      </c>
      <c r="DA20" s="112">
        <v>0</v>
      </c>
      <c r="DB20" s="112">
        <f>DB21+DB25</f>
        <v>0</v>
      </c>
      <c r="DC20" s="112">
        <f>DC21+DC25</f>
        <v>0</v>
      </c>
      <c r="DD20" s="112">
        <f>DD21+DD25</f>
        <v>0</v>
      </c>
      <c r="DE20" s="112">
        <v>0</v>
      </c>
      <c r="DF20" s="141">
        <f>DF21+DF25</f>
        <v>0</v>
      </c>
      <c r="DG20" s="141">
        <f>DG21+DG25</f>
        <v>0</v>
      </c>
      <c r="DH20" s="141">
        <f>DH21+DH25</f>
        <v>0</v>
      </c>
      <c r="DI20" s="141">
        <f>DI21+DI25</f>
        <v>0</v>
      </c>
      <c r="DJ20" s="142">
        <f>DJ21+DJ25</f>
        <v>0</v>
      </c>
    </row>
    <row r="21" ht="22.5" customHeight="1" spans="1:114">
      <c r="A21" s="136" t="s">
        <v>312</v>
      </c>
      <c r="B21" s="137"/>
      <c r="C21" s="137"/>
      <c r="D21" s="137" t="s">
        <v>313</v>
      </c>
      <c r="E21" s="112">
        <v>10647018.7</v>
      </c>
      <c r="F21" s="112">
        <v>8075389.09</v>
      </c>
      <c r="G21" s="141">
        <f t="shared" ref="G21:S21" si="45">G22+G23+G24</f>
        <v>2824871.81</v>
      </c>
      <c r="H21" s="141">
        <f t="shared" si="45"/>
        <v>513564</v>
      </c>
      <c r="I21" s="141">
        <f t="shared" si="45"/>
        <v>501427</v>
      </c>
      <c r="J21" s="141">
        <f t="shared" si="45"/>
        <v>5688</v>
      </c>
      <c r="K21" s="141">
        <f t="shared" si="45"/>
        <v>1300985.26</v>
      </c>
      <c r="L21" s="141">
        <f t="shared" si="45"/>
        <v>1280491.3</v>
      </c>
      <c r="M21" s="141">
        <f t="shared" si="45"/>
        <v>437521.97</v>
      </c>
      <c r="N21" s="141">
        <f t="shared" si="45"/>
        <v>551603.23</v>
      </c>
      <c r="O21" s="141">
        <f t="shared" si="45"/>
        <v>0</v>
      </c>
      <c r="P21" s="141">
        <f t="shared" si="45"/>
        <v>15117.82</v>
      </c>
      <c r="Q21" s="141">
        <f t="shared" si="45"/>
        <v>563764.37</v>
      </c>
      <c r="R21" s="141">
        <f t="shared" si="45"/>
        <v>0</v>
      </c>
      <c r="S21" s="141">
        <f t="shared" si="45"/>
        <v>80354.33</v>
      </c>
      <c r="T21" s="112">
        <v>1778768.61</v>
      </c>
      <c r="U21" s="141">
        <f t="shared" ref="U21:AU21" si="46">U22+U23+U24</f>
        <v>224304.51</v>
      </c>
      <c r="V21" s="141">
        <f t="shared" si="46"/>
        <v>344787.18</v>
      </c>
      <c r="W21" s="141">
        <f t="shared" si="46"/>
        <v>0</v>
      </c>
      <c r="X21" s="141">
        <f t="shared" si="46"/>
        <v>0</v>
      </c>
      <c r="Y21" s="141">
        <f t="shared" si="46"/>
        <v>23018</v>
      </c>
      <c r="Z21" s="141">
        <f t="shared" si="46"/>
        <v>8767.12</v>
      </c>
      <c r="AA21" s="141">
        <f t="shared" si="46"/>
        <v>36827</v>
      </c>
      <c r="AB21" s="141">
        <f t="shared" si="46"/>
        <v>77017.15</v>
      </c>
      <c r="AC21" s="141">
        <f t="shared" si="46"/>
        <v>4200</v>
      </c>
      <c r="AD21" s="141">
        <f t="shared" si="46"/>
        <v>32356.5</v>
      </c>
      <c r="AE21" s="141">
        <f t="shared" si="46"/>
        <v>0</v>
      </c>
      <c r="AF21" s="141">
        <f t="shared" si="46"/>
        <v>249632.16</v>
      </c>
      <c r="AG21" s="141">
        <f t="shared" si="46"/>
        <v>0</v>
      </c>
      <c r="AH21" s="141">
        <f t="shared" si="46"/>
        <v>4800</v>
      </c>
      <c r="AI21" s="141">
        <f t="shared" si="46"/>
        <v>28518.5</v>
      </c>
      <c r="AJ21" s="141">
        <f t="shared" si="46"/>
        <v>7200</v>
      </c>
      <c r="AK21" s="141">
        <f t="shared" si="46"/>
        <v>0</v>
      </c>
      <c r="AL21" s="141">
        <f t="shared" si="46"/>
        <v>0</v>
      </c>
      <c r="AM21" s="141">
        <f t="shared" si="46"/>
        <v>0</v>
      </c>
      <c r="AN21" s="141">
        <f t="shared" si="46"/>
        <v>800</v>
      </c>
      <c r="AO21" s="141">
        <f t="shared" si="46"/>
        <v>80750</v>
      </c>
      <c r="AP21" s="141">
        <f t="shared" si="46"/>
        <v>192257.68</v>
      </c>
      <c r="AQ21" s="141">
        <f t="shared" si="46"/>
        <v>81615.94</v>
      </c>
      <c r="AR21" s="141">
        <f t="shared" si="46"/>
        <v>258176.08</v>
      </c>
      <c r="AS21" s="141">
        <f t="shared" si="46"/>
        <v>55275</v>
      </c>
      <c r="AT21" s="141">
        <f t="shared" si="46"/>
        <v>19965.79</v>
      </c>
      <c r="AU21" s="141">
        <f t="shared" si="46"/>
        <v>48500</v>
      </c>
      <c r="AV21" s="112">
        <v>408773</v>
      </c>
      <c r="AW21" s="141">
        <f t="shared" ref="AW21:BH21" si="47">AW22+AW23+AW24</f>
        <v>0</v>
      </c>
      <c r="AX21" s="141">
        <f t="shared" si="47"/>
        <v>102250</v>
      </c>
      <c r="AY21" s="141">
        <f t="shared" si="47"/>
        <v>0</v>
      </c>
      <c r="AZ21" s="141">
        <f t="shared" si="47"/>
        <v>0</v>
      </c>
      <c r="BA21" s="141">
        <f t="shared" si="47"/>
        <v>107040</v>
      </c>
      <c r="BB21" s="141">
        <f t="shared" si="47"/>
        <v>163768</v>
      </c>
      <c r="BC21" s="141">
        <f t="shared" si="47"/>
        <v>0</v>
      </c>
      <c r="BD21" s="141">
        <f t="shared" si="47"/>
        <v>0</v>
      </c>
      <c r="BE21" s="141">
        <f t="shared" si="47"/>
        <v>0</v>
      </c>
      <c r="BF21" s="141">
        <f t="shared" si="47"/>
        <v>0</v>
      </c>
      <c r="BG21" s="141">
        <f t="shared" si="47"/>
        <v>0</v>
      </c>
      <c r="BH21" s="141">
        <f t="shared" si="47"/>
        <v>35715</v>
      </c>
      <c r="BI21" s="112">
        <v>0</v>
      </c>
      <c r="BJ21" s="141">
        <f>BJ22+BJ23+BJ24</f>
        <v>0</v>
      </c>
      <c r="BK21" s="141">
        <f>BK22+BK23+BK24</f>
        <v>0</v>
      </c>
      <c r="BL21" s="141">
        <f>BL22+BL23+BL24</f>
        <v>0</v>
      </c>
      <c r="BM21" s="141">
        <f>BM22+BM23+BM24</f>
        <v>0</v>
      </c>
      <c r="BN21" s="112">
        <v>0</v>
      </c>
      <c r="BO21" s="112">
        <f t="shared" ref="BO21:BZ21" si="48">BO22+BO23+BO24</f>
        <v>0</v>
      </c>
      <c r="BP21" s="112">
        <f t="shared" si="48"/>
        <v>0</v>
      </c>
      <c r="BQ21" s="112">
        <f t="shared" si="48"/>
        <v>0</v>
      </c>
      <c r="BR21" s="112">
        <f t="shared" si="48"/>
        <v>0</v>
      </c>
      <c r="BS21" s="112">
        <f t="shared" si="48"/>
        <v>0</v>
      </c>
      <c r="BT21" s="112">
        <f t="shared" si="48"/>
        <v>0</v>
      </c>
      <c r="BU21" s="112">
        <f t="shared" si="48"/>
        <v>0</v>
      </c>
      <c r="BV21" s="112">
        <f t="shared" si="48"/>
        <v>0</v>
      </c>
      <c r="BW21" s="112">
        <f t="shared" si="48"/>
        <v>0</v>
      </c>
      <c r="BX21" s="112">
        <f t="shared" si="48"/>
        <v>0</v>
      </c>
      <c r="BY21" s="112">
        <f t="shared" si="48"/>
        <v>0</v>
      </c>
      <c r="BZ21" s="112">
        <f t="shared" si="48"/>
        <v>0</v>
      </c>
      <c r="CA21" s="112">
        <v>384088</v>
      </c>
      <c r="CB21" s="141">
        <f t="shared" ref="CB21:CQ21" si="49">CB22+CB23+CB24</f>
        <v>0</v>
      </c>
      <c r="CC21" s="141">
        <f t="shared" si="49"/>
        <v>384088</v>
      </c>
      <c r="CD21" s="141">
        <f t="shared" si="49"/>
        <v>0</v>
      </c>
      <c r="CE21" s="141">
        <f t="shared" si="49"/>
        <v>0</v>
      </c>
      <c r="CF21" s="141">
        <f t="shared" si="49"/>
        <v>0</v>
      </c>
      <c r="CG21" s="141">
        <f t="shared" si="49"/>
        <v>0</v>
      </c>
      <c r="CH21" s="141">
        <f t="shared" si="49"/>
        <v>0</v>
      </c>
      <c r="CI21" s="141">
        <f t="shared" si="49"/>
        <v>0</v>
      </c>
      <c r="CJ21" s="141">
        <f t="shared" si="49"/>
        <v>0</v>
      </c>
      <c r="CK21" s="141">
        <f t="shared" si="49"/>
        <v>0</v>
      </c>
      <c r="CL21" s="141">
        <f t="shared" si="49"/>
        <v>0</v>
      </c>
      <c r="CM21" s="141">
        <f t="shared" si="49"/>
        <v>0</v>
      </c>
      <c r="CN21" s="141">
        <f t="shared" si="49"/>
        <v>0</v>
      </c>
      <c r="CO21" s="141">
        <f t="shared" si="49"/>
        <v>0</v>
      </c>
      <c r="CP21" s="141">
        <f t="shared" si="49"/>
        <v>0</v>
      </c>
      <c r="CQ21" s="141">
        <f t="shared" si="49"/>
        <v>0</v>
      </c>
      <c r="CR21" s="112">
        <v>0</v>
      </c>
      <c r="CS21" s="141">
        <f>CS22+CS23+CS24</f>
        <v>0</v>
      </c>
      <c r="CT21" s="141">
        <f>CT22+CT23+CT24</f>
        <v>0</v>
      </c>
      <c r="CU21" s="112">
        <v>0</v>
      </c>
      <c r="CV21" s="141">
        <f>CV22+CV23+CV24</f>
        <v>0</v>
      </c>
      <c r="CW21" s="141">
        <f>CW22+CW23+CW24</f>
        <v>0</v>
      </c>
      <c r="CX21" s="141">
        <f>CX22+CX23+CX24</f>
        <v>0</v>
      </c>
      <c r="CY21" s="141">
        <f>CY22+CY23+CY24</f>
        <v>0</v>
      </c>
      <c r="CZ21" s="141">
        <f>CZ22+CZ23+CZ24</f>
        <v>0</v>
      </c>
      <c r="DA21" s="112">
        <v>0</v>
      </c>
      <c r="DB21" s="112">
        <f>DB22+DB23+DB24</f>
        <v>0</v>
      </c>
      <c r="DC21" s="112">
        <f>DC22+DC23+DC24</f>
        <v>0</v>
      </c>
      <c r="DD21" s="112">
        <f>DD22+DD23+DD24</f>
        <v>0</v>
      </c>
      <c r="DE21" s="112">
        <v>0</v>
      </c>
      <c r="DF21" s="141">
        <f>DF22+DF23+DF24</f>
        <v>0</v>
      </c>
      <c r="DG21" s="141">
        <f>DG22+DG23+DG24</f>
        <v>0</v>
      </c>
      <c r="DH21" s="141">
        <f>DH22+DH23+DH24</f>
        <v>0</v>
      </c>
      <c r="DI21" s="141">
        <f>DI22+DI23+DI24</f>
        <v>0</v>
      </c>
      <c r="DJ21" s="142">
        <f>DJ22+DJ23+DJ24</f>
        <v>0</v>
      </c>
    </row>
    <row r="22" ht="22.5" customHeight="1" spans="1:114">
      <c r="A22" s="130" t="s">
        <v>314</v>
      </c>
      <c r="B22" s="131"/>
      <c r="C22" s="131"/>
      <c r="D22" s="131" t="s">
        <v>275</v>
      </c>
      <c r="E22" s="112">
        <v>3087619.7</v>
      </c>
      <c r="F22" s="112">
        <v>2115963.96</v>
      </c>
      <c r="G22" s="92">
        <v>733721.16</v>
      </c>
      <c r="H22" s="92">
        <v>350772</v>
      </c>
      <c r="I22" s="92">
        <v>118000</v>
      </c>
      <c r="J22" s="92">
        <v>5688</v>
      </c>
      <c r="K22" s="92">
        <v>530770.26</v>
      </c>
      <c r="L22" s="92">
        <v>179006.86</v>
      </c>
      <c r="M22" s="92">
        <v>30535.3</v>
      </c>
      <c r="N22" s="92">
        <v>57993.76</v>
      </c>
      <c r="O22" s="92">
        <v>0</v>
      </c>
      <c r="P22" s="92">
        <v>2129.25</v>
      </c>
      <c r="Q22" s="92">
        <v>81547.37</v>
      </c>
      <c r="R22" s="92">
        <v>0</v>
      </c>
      <c r="S22" s="92">
        <v>25800</v>
      </c>
      <c r="T22" s="112">
        <v>615662.74</v>
      </c>
      <c r="U22" s="92">
        <v>38294.5</v>
      </c>
      <c r="V22" s="92">
        <v>0</v>
      </c>
      <c r="W22" s="92">
        <v>0</v>
      </c>
      <c r="X22" s="92">
        <v>0</v>
      </c>
      <c r="Y22" s="92">
        <v>17646</v>
      </c>
      <c r="Z22" s="92">
        <v>8767.12</v>
      </c>
      <c r="AA22" s="92">
        <v>16787</v>
      </c>
      <c r="AB22" s="92">
        <v>32004</v>
      </c>
      <c r="AC22" s="92">
        <v>4200</v>
      </c>
      <c r="AD22" s="92">
        <v>26579</v>
      </c>
      <c r="AE22" s="92">
        <v>0</v>
      </c>
      <c r="AF22" s="92">
        <v>13175</v>
      </c>
      <c r="AG22" s="92">
        <v>0</v>
      </c>
      <c r="AH22" s="92">
        <v>4800</v>
      </c>
      <c r="AI22" s="92">
        <v>27280.5</v>
      </c>
      <c r="AJ22" s="92">
        <v>7200</v>
      </c>
      <c r="AK22" s="92">
        <v>0</v>
      </c>
      <c r="AL22" s="92">
        <v>0</v>
      </c>
      <c r="AM22" s="92">
        <v>0</v>
      </c>
      <c r="AN22" s="92">
        <v>800</v>
      </c>
      <c r="AO22" s="92">
        <v>9000</v>
      </c>
      <c r="AP22" s="92">
        <v>21013.68</v>
      </c>
      <c r="AQ22" s="92">
        <v>73949.94</v>
      </c>
      <c r="AR22" s="92">
        <v>258176.08</v>
      </c>
      <c r="AS22" s="92">
        <v>55275</v>
      </c>
      <c r="AT22" s="92">
        <v>714.92</v>
      </c>
      <c r="AU22" s="92">
        <v>0</v>
      </c>
      <c r="AV22" s="112">
        <v>310233</v>
      </c>
      <c r="AW22" s="92">
        <v>0</v>
      </c>
      <c r="AX22" s="92">
        <v>83375</v>
      </c>
      <c r="AY22" s="92">
        <v>0</v>
      </c>
      <c r="AZ22" s="92">
        <v>0</v>
      </c>
      <c r="BA22" s="92">
        <v>55380</v>
      </c>
      <c r="BB22" s="92">
        <v>163768</v>
      </c>
      <c r="BC22" s="92">
        <v>0</v>
      </c>
      <c r="BD22" s="92">
        <v>0</v>
      </c>
      <c r="BE22" s="92">
        <v>0</v>
      </c>
      <c r="BF22" s="92">
        <v>0</v>
      </c>
      <c r="BG22" s="92">
        <v>0</v>
      </c>
      <c r="BH22" s="92">
        <v>7710</v>
      </c>
      <c r="BI22" s="112">
        <v>0</v>
      </c>
      <c r="BJ22" s="92">
        <v>0</v>
      </c>
      <c r="BK22" s="92">
        <v>0</v>
      </c>
      <c r="BL22" s="92">
        <v>0</v>
      </c>
      <c r="BM22" s="92">
        <v>0</v>
      </c>
      <c r="BN22" s="112">
        <v>0</v>
      </c>
      <c r="BO22" s="240">
        <v>0</v>
      </c>
      <c r="BP22" s="240">
        <v>0</v>
      </c>
      <c r="BQ22" s="240">
        <v>0</v>
      </c>
      <c r="BR22" s="240">
        <v>0</v>
      </c>
      <c r="BS22" s="240">
        <v>0</v>
      </c>
      <c r="BT22" s="240">
        <v>0</v>
      </c>
      <c r="BU22" s="240">
        <v>0</v>
      </c>
      <c r="BV22" s="240">
        <v>0</v>
      </c>
      <c r="BW22" s="240">
        <v>0</v>
      </c>
      <c r="BX22" s="240">
        <v>0</v>
      </c>
      <c r="BY22" s="240">
        <v>0</v>
      </c>
      <c r="BZ22" s="240">
        <v>0</v>
      </c>
      <c r="CA22" s="112">
        <v>45760</v>
      </c>
      <c r="CB22" s="92">
        <v>0</v>
      </c>
      <c r="CC22" s="92">
        <v>45760</v>
      </c>
      <c r="CD22" s="92">
        <v>0</v>
      </c>
      <c r="CE22" s="92">
        <v>0</v>
      </c>
      <c r="CF22" s="92">
        <v>0</v>
      </c>
      <c r="CG22" s="92">
        <v>0</v>
      </c>
      <c r="CH22" s="92">
        <v>0</v>
      </c>
      <c r="CI22" s="92">
        <v>0</v>
      </c>
      <c r="CJ22" s="92">
        <v>0</v>
      </c>
      <c r="CK22" s="92">
        <v>0</v>
      </c>
      <c r="CL22" s="92">
        <v>0</v>
      </c>
      <c r="CM22" s="92">
        <v>0</v>
      </c>
      <c r="CN22" s="92">
        <v>0</v>
      </c>
      <c r="CO22" s="92">
        <v>0</v>
      </c>
      <c r="CP22" s="92">
        <v>0</v>
      </c>
      <c r="CQ22" s="92">
        <v>0</v>
      </c>
      <c r="CR22" s="112">
        <v>0</v>
      </c>
      <c r="CS22" s="92">
        <v>0</v>
      </c>
      <c r="CT22" s="92">
        <v>0</v>
      </c>
      <c r="CU22" s="112">
        <v>0</v>
      </c>
      <c r="CV22" s="92">
        <v>0</v>
      </c>
      <c r="CW22" s="92">
        <v>0</v>
      </c>
      <c r="CX22" s="92">
        <v>0</v>
      </c>
      <c r="CY22" s="92">
        <v>0</v>
      </c>
      <c r="CZ22" s="92">
        <v>0</v>
      </c>
      <c r="DA22" s="112">
        <v>0</v>
      </c>
      <c r="DB22" s="240">
        <v>0</v>
      </c>
      <c r="DC22" s="240">
        <v>0</v>
      </c>
      <c r="DD22" s="240">
        <v>0</v>
      </c>
      <c r="DE22" s="112">
        <v>0</v>
      </c>
      <c r="DF22" s="92">
        <v>0</v>
      </c>
      <c r="DG22" s="92">
        <v>0</v>
      </c>
      <c r="DH22" s="92">
        <v>0</v>
      </c>
      <c r="DI22" s="92">
        <v>0</v>
      </c>
      <c r="DJ22" s="143">
        <v>0</v>
      </c>
    </row>
    <row r="23" ht="22.5" customHeight="1" spans="1:114">
      <c r="A23" s="130" t="s">
        <v>317</v>
      </c>
      <c r="B23" s="131"/>
      <c r="C23" s="131"/>
      <c r="D23" s="131" t="s">
        <v>318</v>
      </c>
      <c r="E23" s="112">
        <v>5160000</v>
      </c>
      <c r="F23" s="112">
        <v>4882080.13</v>
      </c>
      <c r="G23" s="92">
        <v>1621618.97</v>
      </c>
      <c r="H23" s="92">
        <v>49405</v>
      </c>
      <c r="I23" s="92">
        <v>278427</v>
      </c>
      <c r="J23" s="92">
        <v>0</v>
      </c>
      <c r="K23" s="92">
        <v>704524</v>
      </c>
      <c r="L23" s="92">
        <v>905830.02</v>
      </c>
      <c r="M23" s="92">
        <v>381224.14</v>
      </c>
      <c r="N23" s="92">
        <v>444519.07</v>
      </c>
      <c r="O23" s="92">
        <v>0</v>
      </c>
      <c r="P23" s="92">
        <v>8708.05</v>
      </c>
      <c r="Q23" s="92">
        <v>433269.55</v>
      </c>
      <c r="R23" s="92">
        <v>0</v>
      </c>
      <c r="S23" s="92">
        <v>54554.33</v>
      </c>
      <c r="T23" s="112">
        <v>190494.87</v>
      </c>
      <c r="U23" s="92">
        <v>0</v>
      </c>
      <c r="V23" s="92">
        <v>0</v>
      </c>
      <c r="W23" s="92">
        <v>0</v>
      </c>
      <c r="X23" s="92">
        <v>0</v>
      </c>
      <c r="Y23" s="92">
        <v>0</v>
      </c>
      <c r="Z23" s="92">
        <v>0</v>
      </c>
      <c r="AA23" s="92">
        <v>0</v>
      </c>
      <c r="AB23" s="92">
        <v>0</v>
      </c>
      <c r="AC23" s="92">
        <v>0</v>
      </c>
      <c r="AD23" s="92">
        <v>0</v>
      </c>
      <c r="AE23" s="92">
        <v>0</v>
      </c>
      <c r="AF23" s="92">
        <v>0</v>
      </c>
      <c r="AG23" s="92">
        <v>0</v>
      </c>
      <c r="AH23" s="92">
        <v>0</v>
      </c>
      <c r="AI23" s="92">
        <v>0</v>
      </c>
      <c r="AJ23" s="92">
        <v>0</v>
      </c>
      <c r="AK23" s="92">
        <v>0</v>
      </c>
      <c r="AL23" s="92">
        <v>0</v>
      </c>
      <c r="AM23" s="92">
        <v>0</v>
      </c>
      <c r="AN23" s="92">
        <v>0</v>
      </c>
      <c r="AO23" s="92">
        <v>0</v>
      </c>
      <c r="AP23" s="92">
        <v>171244</v>
      </c>
      <c r="AQ23" s="92">
        <v>0</v>
      </c>
      <c r="AR23" s="92">
        <v>0</v>
      </c>
      <c r="AS23" s="92">
        <v>0</v>
      </c>
      <c r="AT23" s="92">
        <v>19250.87</v>
      </c>
      <c r="AU23" s="92">
        <v>0</v>
      </c>
      <c r="AV23" s="112">
        <v>87425</v>
      </c>
      <c r="AW23" s="92">
        <v>0</v>
      </c>
      <c r="AX23" s="92">
        <v>18875</v>
      </c>
      <c r="AY23" s="92">
        <v>0</v>
      </c>
      <c r="AZ23" s="92">
        <v>0</v>
      </c>
      <c r="BA23" s="92">
        <v>42435</v>
      </c>
      <c r="BB23" s="92">
        <v>0</v>
      </c>
      <c r="BC23" s="92">
        <v>0</v>
      </c>
      <c r="BD23" s="92">
        <v>0</v>
      </c>
      <c r="BE23" s="92">
        <v>0</v>
      </c>
      <c r="BF23" s="92">
        <v>0</v>
      </c>
      <c r="BG23" s="92">
        <v>0</v>
      </c>
      <c r="BH23" s="92">
        <v>26115</v>
      </c>
      <c r="BI23" s="112">
        <v>0</v>
      </c>
      <c r="BJ23" s="92">
        <v>0</v>
      </c>
      <c r="BK23" s="92">
        <v>0</v>
      </c>
      <c r="BL23" s="92">
        <v>0</v>
      </c>
      <c r="BM23" s="92">
        <v>0</v>
      </c>
      <c r="BN23" s="112">
        <v>0</v>
      </c>
      <c r="BO23" s="240">
        <v>0</v>
      </c>
      <c r="BP23" s="240">
        <v>0</v>
      </c>
      <c r="BQ23" s="240">
        <v>0</v>
      </c>
      <c r="BR23" s="240">
        <v>0</v>
      </c>
      <c r="BS23" s="240">
        <v>0</v>
      </c>
      <c r="BT23" s="240">
        <v>0</v>
      </c>
      <c r="BU23" s="240">
        <v>0</v>
      </c>
      <c r="BV23" s="240">
        <v>0</v>
      </c>
      <c r="BW23" s="240">
        <v>0</v>
      </c>
      <c r="BX23" s="240">
        <v>0</v>
      </c>
      <c r="BY23" s="240">
        <v>0</v>
      </c>
      <c r="BZ23" s="240">
        <v>0</v>
      </c>
      <c r="CA23" s="112">
        <v>0</v>
      </c>
      <c r="CB23" s="92">
        <v>0</v>
      </c>
      <c r="CC23" s="92">
        <v>0</v>
      </c>
      <c r="CD23" s="92">
        <v>0</v>
      </c>
      <c r="CE23" s="92">
        <v>0</v>
      </c>
      <c r="CF23" s="92">
        <v>0</v>
      </c>
      <c r="CG23" s="92">
        <v>0</v>
      </c>
      <c r="CH23" s="92">
        <v>0</v>
      </c>
      <c r="CI23" s="92">
        <v>0</v>
      </c>
      <c r="CJ23" s="92">
        <v>0</v>
      </c>
      <c r="CK23" s="92">
        <v>0</v>
      </c>
      <c r="CL23" s="92">
        <v>0</v>
      </c>
      <c r="CM23" s="92">
        <v>0</v>
      </c>
      <c r="CN23" s="92">
        <v>0</v>
      </c>
      <c r="CO23" s="92">
        <v>0</v>
      </c>
      <c r="CP23" s="92">
        <v>0</v>
      </c>
      <c r="CQ23" s="92">
        <v>0</v>
      </c>
      <c r="CR23" s="112">
        <v>0</v>
      </c>
      <c r="CS23" s="92">
        <v>0</v>
      </c>
      <c r="CT23" s="92">
        <v>0</v>
      </c>
      <c r="CU23" s="112">
        <v>0</v>
      </c>
      <c r="CV23" s="92">
        <v>0</v>
      </c>
      <c r="CW23" s="92">
        <v>0</v>
      </c>
      <c r="CX23" s="92">
        <v>0</v>
      </c>
      <c r="CY23" s="92">
        <v>0</v>
      </c>
      <c r="CZ23" s="92">
        <v>0</v>
      </c>
      <c r="DA23" s="112">
        <v>0</v>
      </c>
      <c r="DB23" s="240">
        <v>0</v>
      </c>
      <c r="DC23" s="240">
        <v>0</v>
      </c>
      <c r="DD23" s="240">
        <v>0</v>
      </c>
      <c r="DE23" s="112">
        <v>0</v>
      </c>
      <c r="DF23" s="92">
        <v>0</v>
      </c>
      <c r="DG23" s="92">
        <v>0</v>
      </c>
      <c r="DH23" s="92">
        <v>0</v>
      </c>
      <c r="DI23" s="92">
        <v>0</v>
      </c>
      <c r="DJ23" s="143">
        <v>0</v>
      </c>
    </row>
    <row r="24" ht="22.5" customHeight="1" spans="1:114">
      <c r="A24" s="130" t="s">
        <v>321</v>
      </c>
      <c r="B24" s="131"/>
      <c r="C24" s="131"/>
      <c r="D24" s="131" t="s">
        <v>322</v>
      </c>
      <c r="E24" s="112">
        <v>2399399</v>
      </c>
      <c r="F24" s="112">
        <v>1077345</v>
      </c>
      <c r="G24" s="92">
        <v>469531.68</v>
      </c>
      <c r="H24" s="92">
        <v>113387</v>
      </c>
      <c r="I24" s="92">
        <v>105000</v>
      </c>
      <c r="J24" s="92">
        <v>0</v>
      </c>
      <c r="K24" s="92">
        <v>65691</v>
      </c>
      <c r="L24" s="92">
        <v>195654.42</v>
      </c>
      <c r="M24" s="92">
        <v>25762.53</v>
      </c>
      <c r="N24" s="92">
        <v>49090.4</v>
      </c>
      <c r="O24" s="92">
        <v>0</v>
      </c>
      <c r="P24" s="92">
        <v>4280.52</v>
      </c>
      <c r="Q24" s="92">
        <v>48947.45</v>
      </c>
      <c r="R24" s="92">
        <v>0</v>
      </c>
      <c r="S24" s="92">
        <v>0</v>
      </c>
      <c r="T24" s="112">
        <v>972611</v>
      </c>
      <c r="U24" s="92">
        <v>186010.01</v>
      </c>
      <c r="V24" s="92">
        <v>344787.18</v>
      </c>
      <c r="W24" s="92">
        <v>0</v>
      </c>
      <c r="X24" s="92">
        <v>0</v>
      </c>
      <c r="Y24" s="92">
        <v>5372</v>
      </c>
      <c r="Z24" s="92">
        <v>0</v>
      </c>
      <c r="AA24" s="92">
        <v>20040</v>
      </c>
      <c r="AB24" s="92">
        <v>45013.15</v>
      </c>
      <c r="AC24" s="92">
        <v>0</v>
      </c>
      <c r="AD24" s="92">
        <v>5777.5</v>
      </c>
      <c r="AE24" s="92">
        <v>0</v>
      </c>
      <c r="AF24" s="92">
        <v>236457.16</v>
      </c>
      <c r="AG24" s="92">
        <v>0</v>
      </c>
      <c r="AH24" s="92">
        <v>0</v>
      </c>
      <c r="AI24" s="92">
        <v>1238</v>
      </c>
      <c r="AJ24" s="92">
        <v>0</v>
      </c>
      <c r="AK24" s="92">
        <v>0</v>
      </c>
      <c r="AL24" s="92">
        <v>0</v>
      </c>
      <c r="AM24" s="92">
        <v>0</v>
      </c>
      <c r="AN24" s="92">
        <v>0</v>
      </c>
      <c r="AO24" s="92">
        <v>71750</v>
      </c>
      <c r="AP24" s="92">
        <v>0</v>
      </c>
      <c r="AQ24" s="92">
        <v>7666</v>
      </c>
      <c r="AR24" s="92">
        <v>0</v>
      </c>
      <c r="AS24" s="92">
        <v>0</v>
      </c>
      <c r="AT24" s="92">
        <v>0</v>
      </c>
      <c r="AU24" s="92">
        <v>48500</v>
      </c>
      <c r="AV24" s="112">
        <v>11115</v>
      </c>
      <c r="AW24" s="92">
        <v>0</v>
      </c>
      <c r="AX24" s="92">
        <v>0</v>
      </c>
      <c r="AY24" s="92">
        <v>0</v>
      </c>
      <c r="AZ24" s="92">
        <v>0</v>
      </c>
      <c r="BA24" s="92">
        <v>9225</v>
      </c>
      <c r="BB24" s="92">
        <v>0</v>
      </c>
      <c r="BC24" s="92">
        <v>0</v>
      </c>
      <c r="BD24" s="92">
        <v>0</v>
      </c>
      <c r="BE24" s="92">
        <v>0</v>
      </c>
      <c r="BF24" s="92">
        <v>0</v>
      </c>
      <c r="BG24" s="92">
        <v>0</v>
      </c>
      <c r="BH24" s="92">
        <v>1890</v>
      </c>
      <c r="BI24" s="112">
        <v>0</v>
      </c>
      <c r="BJ24" s="92">
        <v>0</v>
      </c>
      <c r="BK24" s="92">
        <v>0</v>
      </c>
      <c r="BL24" s="92">
        <v>0</v>
      </c>
      <c r="BM24" s="92">
        <v>0</v>
      </c>
      <c r="BN24" s="112">
        <v>0</v>
      </c>
      <c r="BO24" s="240">
        <v>0</v>
      </c>
      <c r="BP24" s="240">
        <v>0</v>
      </c>
      <c r="BQ24" s="240">
        <v>0</v>
      </c>
      <c r="BR24" s="240">
        <v>0</v>
      </c>
      <c r="BS24" s="240">
        <v>0</v>
      </c>
      <c r="BT24" s="240">
        <v>0</v>
      </c>
      <c r="BU24" s="240">
        <v>0</v>
      </c>
      <c r="BV24" s="240">
        <v>0</v>
      </c>
      <c r="BW24" s="240">
        <v>0</v>
      </c>
      <c r="BX24" s="240">
        <v>0</v>
      </c>
      <c r="BY24" s="240">
        <v>0</v>
      </c>
      <c r="BZ24" s="240">
        <v>0</v>
      </c>
      <c r="CA24" s="112">
        <v>338328</v>
      </c>
      <c r="CB24" s="92">
        <v>0</v>
      </c>
      <c r="CC24" s="92">
        <v>338328</v>
      </c>
      <c r="CD24" s="92">
        <v>0</v>
      </c>
      <c r="CE24" s="92">
        <v>0</v>
      </c>
      <c r="CF24" s="92">
        <v>0</v>
      </c>
      <c r="CG24" s="92">
        <v>0</v>
      </c>
      <c r="CH24" s="92">
        <v>0</v>
      </c>
      <c r="CI24" s="92">
        <v>0</v>
      </c>
      <c r="CJ24" s="92">
        <v>0</v>
      </c>
      <c r="CK24" s="92">
        <v>0</v>
      </c>
      <c r="CL24" s="92">
        <v>0</v>
      </c>
      <c r="CM24" s="92">
        <v>0</v>
      </c>
      <c r="CN24" s="92">
        <v>0</v>
      </c>
      <c r="CO24" s="92">
        <v>0</v>
      </c>
      <c r="CP24" s="92">
        <v>0</v>
      </c>
      <c r="CQ24" s="92">
        <v>0</v>
      </c>
      <c r="CR24" s="112">
        <v>0</v>
      </c>
      <c r="CS24" s="92">
        <v>0</v>
      </c>
      <c r="CT24" s="92">
        <v>0</v>
      </c>
      <c r="CU24" s="112">
        <v>0</v>
      </c>
      <c r="CV24" s="92">
        <v>0</v>
      </c>
      <c r="CW24" s="92">
        <v>0</v>
      </c>
      <c r="CX24" s="92">
        <v>0</v>
      </c>
      <c r="CY24" s="92">
        <v>0</v>
      </c>
      <c r="CZ24" s="92">
        <v>0</v>
      </c>
      <c r="DA24" s="112">
        <v>0</v>
      </c>
      <c r="DB24" s="240">
        <v>0</v>
      </c>
      <c r="DC24" s="240">
        <v>0</v>
      </c>
      <c r="DD24" s="240">
        <v>0</v>
      </c>
      <c r="DE24" s="112">
        <v>0</v>
      </c>
      <c r="DF24" s="92">
        <v>0</v>
      </c>
      <c r="DG24" s="92">
        <v>0</v>
      </c>
      <c r="DH24" s="92">
        <v>0</v>
      </c>
      <c r="DI24" s="92">
        <v>0</v>
      </c>
      <c r="DJ24" s="143">
        <v>0</v>
      </c>
    </row>
    <row r="25" ht="22.5" customHeight="1" spans="1:114">
      <c r="A25" s="136" t="s">
        <v>327</v>
      </c>
      <c r="B25" s="137"/>
      <c r="C25" s="137"/>
      <c r="D25" s="137" t="s">
        <v>328</v>
      </c>
      <c r="E25" s="112">
        <v>816500</v>
      </c>
      <c r="F25" s="112">
        <v>603516.36</v>
      </c>
      <c r="G25" s="141">
        <f t="shared" ref="G25:S25" si="50">G26</f>
        <v>282632.72</v>
      </c>
      <c r="H25" s="141">
        <f t="shared" si="50"/>
        <v>4187</v>
      </c>
      <c r="I25" s="141">
        <f t="shared" si="50"/>
        <v>0</v>
      </c>
      <c r="J25" s="141">
        <f t="shared" si="50"/>
        <v>0</v>
      </c>
      <c r="K25" s="141">
        <f t="shared" si="50"/>
        <v>151392</v>
      </c>
      <c r="L25" s="141">
        <f t="shared" si="50"/>
        <v>85871.66</v>
      </c>
      <c r="M25" s="141">
        <f t="shared" si="50"/>
        <v>0</v>
      </c>
      <c r="N25" s="141">
        <f t="shared" si="50"/>
        <v>5259.98</v>
      </c>
      <c r="O25" s="141">
        <f t="shared" si="50"/>
        <v>0</v>
      </c>
      <c r="P25" s="141">
        <f t="shared" si="50"/>
        <v>0</v>
      </c>
      <c r="Q25" s="141">
        <f t="shared" si="50"/>
        <v>48373</v>
      </c>
      <c r="R25" s="141">
        <f t="shared" si="50"/>
        <v>0</v>
      </c>
      <c r="S25" s="141">
        <f t="shared" si="50"/>
        <v>25800</v>
      </c>
      <c r="T25" s="112">
        <v>146221.64</v>
      </c>
      <c r="U25" s="141">
        <f t="shared" ref="U25:AU25" si="51">U26</f>
        <v>12537</v>
      </c>
      <c r="V25" s="141">
        <f t="shared" si="51"/>
        <v>2790.8</v>
      </c>
      <c r="W25" s="141">
        <f t="shared" si="51"/>
        <v>0</v>
      </c>
      <c r="X25" s="141">
        <f t="shared" si="51"/>
        <v>0</v>
      </c>
      <c r="Y25" s="141">
        <f t="shared" si="51"/>
        <v>1200</v>
      </c>
      <c r="Z25" s="141">
        <f t="shared" si="51"/>
        <v>21113.84</v>
      </c>
      <c r="AA25" s="141">
        <f t="shared" si="51"/>
        <v>32500</v>
      </c>
      <c r="AB25" s="141">
        <f t="shared" si="51"/>
        <v>0</v>
      </c>
      <c r="AC25" s="141">
        <f t="shared" si="51"/>
        <v>1596</v>
      </c>
      <c r="AD25" s="141">
        <f t="shared" si="51"/>
        <v>5065</v>
      </c>
      <c r="AE25" s="141">
        <f t="shared" si="51"/>
        <v>0</v>
      </c>
      <c r="AF25" s="141">
        <f t="shared" si="51"/>
        <v>1600</v>
      </c>
      <c r="AG25" s="141">
        <f t="shared" si="51"/>
        <v>0</v>
      </c>
      <c r="AH25" s="141">
        <f t="shared" si="51"/>
        <v>0</v>
      </c>
      <c r="AI25" s="141">
        <f t="shared" si="51"/>
        <v>4806</v>
      </c>
      <c r="AJ25" s="141">
        <f t="shared" si="51"/>
        <v>0</v>
      </c>
      <c r="AK25" s="141">
        <f t="shared" si="51"/>
        <v>0</v>
      </c>
      <c r="AL25" s="141">
        <f t="shared" si="51"/>
        <v>0</v>
      </c>
      <c r="AM25" s="141">
        <f t="shared" si="51"/>
        <v>0</v>
      </c>
      <c r="AN25" s="141">
        <f t="shared" si="51"/>
        <v>6000</v>
      </c>
      <c r="AO25" s="141">
        <f t="shared" si="51"/>
        <v>40000</v>
      </c>
      <c r="AP25" s="141">
        <f t="shared" si="51"/>
        <v>1888.32</v>
      </c>
      <c r="AQ25" s="141">
        <f t="shared" si="51"/>
        <v>14678.06</v>
      </c>
      <c r="AR25" s="141">
        <f t="shared" si="51"/>
        <v>0</v>
      </c>
      <c r="AS25" s="141">
        <f t="shared" si="51"/>
        <v>0</v>
      </c>
      <c r="AT25" s="141">
        <f t="shared" si="51"/>
        <v>446.62</v>
      </c>
      <c r="AU25" s="141">
        <f t="shared" si="51"/>
        <v>0</v>
      </c>
      <c r="AV25" s="112">
        <v>47925</v>
      </c>
      <c r="AW25" s="141">
        <f t="shared" ref="AW25:BH25" si="52">AW26</f>
        <v>0</v>
      </c>
      <c r="AX25" s="141">
        <f t="shared" si="52"/>
        <v>0</v>
      </c>
      <c r="AY25" s="141">
        <f t="shared" si="52"/>
        <v>0</v>
      </c>
      <c r="AZ25" s="141">
        <f t="shared" si="52"/>
        <v>0</v>
      </c>
      <c r="BA25" s="141">
        <f t="shared" si="52"/>
        <v>47925</v>
      </c>
      <c r="BB25" s="141">
        <f t="shared" si="52"/>
        <v>0</v>
      </c>
      <c r="BC25" s="141">
        <f t="shared" si="52"/>
        <v>0</v>
      </c>
      <c r="BD25" s="141">
        <f t="shared" si="52"/>
        <v>0</v>
      </c>
      <c r="BE25" s="141">
        <f t="shared" si="52"/>
        <v>0</v>
      </c>
      <c r="BF25" s="141">
        <f t="shared" si="52"/>
        <v>0</v>
      </c>
      <c r="BG25" s="141">
        <f t="shared" si="52"/>
        <v>0</v>
      </c>
      <c r="BH25" s="141">
        <f t="shared" si="52"/>
        <v>0</v>
      </c>
      <c r="BI25" s="112">
        <v>0</v>
      </c>
      <c r="BJ25" s="141">
        <f>BJ26</f>
        <v>0</v>
      </c>
      <c r="BK25" s="141">
        <f>BK26</f>
        <v>0</v>
      </c>
      <c r="BL25" s="141">
        <f>BL26</f>
        <v>0</v>
      </c>
      <c r="BM25" s="141">
        <f>BM26</f>
        <v>0</v>
      </c>
      <c r="BN25" s="112">
        <v>0</v>
      </c>
      <c r="BO25" s="112">
        <f t="shared" ref="BO25:BZ25" si="53">BO26</f>
        <v>0</v>
      </c>
      <c r="BP25" s="112">
        <f t="shared" si="53"/>
        <v>0</v>
      </c>
      <c r="BQ25" s="112">
        <f t="shared" si="53"/>
        <v>0</v>
      </c>
      <c r="BR25" s="112">
        <f t="shared" si="53"/>
        <v>0</v>
      </c>
      <c r="BS25" s="112">
        <f t="shared" si="53"/>
        <v>0</v>
      </c>
      <c r="BT25" s="112">
        <f t="shared" si="53"/>
        <v>0</v>
      </c>
      <c r="BU25" s="112">
        <f t="shared" si="53"/>
        <v>0</v>
      </c>
      <c r="BV25" s="112">
        <f t="shared" si="53"/>
        <v>0</v>
      </c>
      <c r="BW25" s="112">
        <f t="shared" si="53"/>
        <v>0</v>
      </c>
      <c r="BX25" s="112">
        <f t="shared" si="53"/>
        <v>0</v>
      </c>
      <c r="BY25" s="112">
        <f t="shared" si="53"/>
        <v>0</v>
      </c>
      <c r="BZ25" s="112">
        <f t="shared" si="53"/>
        <v>0</v>
      </c>
      <c r="CA25" s="112">
        <v>18837</v>
      </c>
      <c r="CB25" s="141">
        <f t="shared" ref="CB25:CQ25" si="54">CB26</f>
        <v>0</v>
      </c>
      <c r="CC25" s="141">
        <f t="shared" si="54"/>
        <v>18837</v>
      </c>
      <c r="CD25" s="141">
        <f t="shared" si="54"/>
        <v>0</v>
      </c>
      <c r="CE25" s="141">
        <f t="shared" si="54"/>
        <v>0</v>
      </c>
      <c r="CF25" s="141">
        <f t="shared" si="54"/>
        <v>0</v>
      </c>
      <c r="CG25" s="141">
        <f t="shared" si="54"/>
        <v>0</v>
      </c>
      <c r="CH25" s="141">
        <f t="shared" si="54"/>
        <v>0</v>
      </c>
      <c r="CI25" s="141">
        <f t="shared" si="54"/>
        <v>0</v>
      </c>
      <c r="CJ25" s="141">
        <f t="shared" si="54"/>
        <v>0</v>
      </c>
      <c r="CK25" s="141">
        <f t="shared" si="54"/>
        <v>0</v>
      </c>
      <c r="CL25" s="141">
        <f t="shared" si="54"/>
        <v>0</v>
      </c>
      <c r="CM25" s="141">
        <f t="shared" si="54"/>
        <v>0</v>
      </c>
      <c r="CN25" s="141">
        <f t="shared" si="54"/>
        <v>0</v>
      </c>
      <c r="CO25" s="141">
        <f t="shared" si="54"/>
        <v>0</v>
      </c>
      <c r="CP25" s="141">
        <f t="shared" si="54"/>
        <v>0</v>
      </c>
      <c r="CQ25" s="141">
        <f t="shared" si="54"/>
        <v>0</v>
      </c>
      <c r="CR25" s="112">
        <v>0</v>
      </c>
      <c r="CS25" s="141">
        <f>CS26</f>
        <v>0</v>
      </c>
      <c r="CT25" s="141">
        <f>CT26</f>
        <v>0</v>
      </c>
      <c r="CU25" s="112">
        <v>0</v>
      </c>
      <c r="CV25" s="141">
        <f>CV26</f>
        <v>0</v>
      </c>
      <c r="CW25" s="141">
        <f>CW26</f>
        <v>0</v>
      </c>
      <c r="CX25" s="141">
        <f>CX26</f>
        <v>0</v>
      </c>
      <c r="CY25" s="141">
        <f>CY26</f>
        <v>0</v>
      </c>
      <c r="CZ25" s="141">
        <f>CZ26</f>
        <v>0</v>
      </c>
      <c r="DA25" s="112">
        <v>0</v>
      </c>
      <c r="DB25" s="112">
        <f>DB26</f>
        <v>0</v>
      </c>
      <c r="DC25" s="112">
        <f>DC26</f>
        <v>0</v>
      </c>
      <c r="DD25" s="112">
        <f>DD26</f>
        <v>0</v>
      </c>
      <c r="DE25" s="112">
        <v>0</v>
      </c>
      <c r="DF25" s="141">
        <f>DF26</f>
        <v>0</v>
      </c>
      <c r="DG25" s="141">
        <f>DG26</f>
        <v>0</v>
      </c>
      <c r="DH25" s="141">
        <f>DH26</f>
        <v>0</v>
      </c>
      <c r="DI25" s="141">
        <f>DI26</f>
        <v>0</v>
      </c>
      <c r="DJ25" s="142">
        <f>DJ26</f>
        <v>0</v>
      </c>
    </row>
    <row r="26" ht="22.5" customHeight="1" spans="1:114">
      <c r="A26" s="130" t="s">
        <v>331</v>
      </c>
      <c r="B26" s="131"/>
      <c r="C26" s="131"/>
      <c r="D26" s="131" t="s">
        <v>332</v>
      </c>
      <c r="E26" s="112">
        <v>816500</v>
      </c>
      <c r="F26" s="112">
        <v>603516.36</v>
      </c>
      <c r="G26" s="92">
        <v>282632.72</v>
      </c>
      <c r="H26" s="92">
        <v>4187</v>
      </c>
      <c r="I26" s="92">
        <v>0</v>
      </c>
      <c r="J26" s="92">
        <v>0</v>
      </c>
      <c r="K26" s="92">
        <v>151392</v>
      </c>
      <c r="L26" s="92">
        <v>85871.66</v>
      </c>
      <c r="M26" s="92">
        <v>0</v>
      </c>
      <c r="N26" s="92">
        <v>5259.98</v>
      </c>
      <c r="O26" s="92">
        <v>0</v>
      </c>
      <c r="P26" s="92">
        <v>0</v>
      </c>
      <c r="Q26" s="92">
        <v>48373</v>
      </c>
      <c r="R26" s="92">
        <v>0</v>
      </c>
      <c r="S26" s="92">
        <v>25800</v>
      </c>
      <c r="T26" s="112">
        <v>146221.64</v>
      </c>
      <c r="U26" s="92">
        <v>12537</v>
      </c>
      <c r="V26" s="92">
        <v>2790.8</v>
      </c>
      <c r="W26" s="92">
        <v>0</v>
      </c>
      <c r="X26" s="92">
        <v>0</v>
      </c>
      <c r="Y26" s="92">
        <v>1200</v>
      </c>
      <c r="Z26" s="92">
        <v>21113.84</v>
      </c>
      <c r="AA26" s="92">
        <v>32500</v>
      </c>
      <c r="AB26" s="92">
        <v>0</v>
      </c>
      <c r="AC26" s="92">
        <v>1596</v>
      </c>
      <c r="AD26" s="92">
        <v>5065</v>
      </c>
      <c r="AE26" s="92">
        <v>0</v>
      </c>
      <c r="AF26" s="92">
        <v>1600</v>
      </c>
      <c r="AG26" s="92">
        <v>0</v>
      </c>
      <c r="AH26" s="92">
        <v>0</v>
      </c>
      <c r="AI26" s="92">
        <v>4806</v>
      </c>
      <c r="AJ26" s="92">
        <v>0</v>
      </c>
      <c r="AK26" s="92">
        <v>0</v>
      </c>
      <c r="AL26" s="92">
        <v>0</v>
      </c>
      <c r="AM26" s="92">
        <v>0</v>
      </c>
      <c r="AN26" s="92">
        <v>6000</v>
      </c>
      <c r="AO26" s="92">
        <v>40000</v>
      </c>
      <c r="AP26" s="92">
        <v>1888.32</v>
      </c>
      <c r="AQ26" s="92">
        <v>14678.06</v>
      </c>
      <c r="AR26" s="92">
        <v>0</v>
      </c>
      <c r="AS26" s="92">
        <v>0</v>
      </c>
      <c r="AT26" s="92">
        <v>446.62</v>
      </c>
      <c r="AU26" s="92">
        <v>0</v>
      </c>
      <c r="AV26" s="112">
        <v>47925</v>
      </c>
      <c r="AW26" s="92">
        <v>0</v>
      </c>
      <c r="AX26" s="92">
        <v>0</v>
      </c>
      <c r="AY26" s="92">
        <v>0</v>
      </c>
      <c r="AZ26" s="92">
        <v>0</v>
      </c>
      <c r="BA26" s="92">
        <v>47925</v>
      </c>
      <c r="BB26" s="92">
        <v>0</v>
      </c>
      <c r="BC26" s="92">
        <v>0</v>
      </c>
      <c r="BD26" s="92">
        <v>0</v>
      </c>
      <c r="BE26" s="92">
        <v>0</v>
      </c>
      <c r="BF26" s="92">
        <v>0</v>
      </c>
      <c r="BG26" s="92">
        <v>0</v>
      </c>
      <c r="BH26" s="92">
        <v>0</v>
      </c>
      <c r="BI26" s="112">
        <v>0</v>
      </c>
      <c r="BJ26" s="92">
        <v>0</v>
      </c>
      <c r="BK26" s="92">
        <v>0</v>
      </c>
      <c r="BL26" s="92">
        <v>0</v>
      </c>
      <c r="BM26" s="92">
        <v>0</v>
      </c>
      <c r="BN26" s="112">
        <v>0</v>
      </c>
      <c r="BO26" s="240">
        <v>0</v>
      </c>
      <c r="BP26" s="240">
        <v>0</v>
      </c>
      <c r="BQ26" s="240">
        <v>0</v>
      </c>
      <c r="BR26" s="240">
        <v>0</v>
      </c>
      <c r="BS26" s="240">
        <v>0</v>
      </c>
      <c r="BT26" s="240">
        <v>0</v>
      </c>
      <c r="BU26" s="240">
        <v>0</v>
      </c>
      <c r="BV26" s="240">
        <v>0</v>
      </c>
      <c r="BW26" s="240">
        <v>0</v>
      </c>
      <c r="BX26" s="240">
        <v>0</v>
      </c>
      <c r="BY26" s="240">
        <v>0</v>
      </c>
      <c r="BZ26" s="240">
        <v>0</v>
      </c>
      <c r="CA26" s="112">
        <v>18837</v>
      </c>
      <c r="CB26" s="92">
        <v>0</v>
      </c>
      <c r="CC26" s="92">
        <v>18837</v>
      </c>
      <c r="CD26" s="92">
        <v>0</v>
      </c>
      <c r="CE26" s="92">
        <v>0</v>
      </c>
      <c r="CF26" s="92">
        <v>0</v>
      </c>
      <c r="CG26" s="92">
        <v>0</v>
      </c>
      <c r="CH26" s="92">
        <v>0</v>
      </c>
      <c r="CI26" s="92">
        <v>0</v>
      </c>
      <c r="CJ26" s="92">
        <v>0</v>
      </c>
      <c r="CK26" s="92">
        <v>0</v>
      </c>
      <c r="CL26" s="92">
        <v>0</v>
      </c>
      <c r="CM26" s="92">
        <v>0</v>
      </c>
      <c r="CN26" s="92">
        <v>0</v>
      </c>
      <c r="CO26" s="92">
        <v>0</v>
      </c>
      <c r="CP26" s="92">
        <v>0</v>
      </c>
      <c r="CQ26" s="92">
        <v>0</v>
      </c>
      <c r="CR26" s="112">
        <v>0</v>
      </c>
      <c r="CS26" s="92">
        <v>0</v>
      </c>
      <c r="CT26" s="92">
        <v>0</v>
      </c>
      <c r="CU26" s="112">
        <v>0</v>
      </c>
      <c r="CV26" s="92">
        <v>0</v>
      </c>
      <c r="CW26" s="92">
        <v>0</v>
      </c>
      <c r="CX26" s="92">
        <v>0</v>
      </c>
      <c r="CY26" s="92">
        <v>0</v>
      </c>
      <c r="CZ26" s="92">
        <v>0</v>
      </c>
      <c r="DA26" s="112">
        <v>0</v>
      </c>
      <c r="DB26" s="240">
        <v>0</v>
      </c>
      <c r="DC26" s="240">
        <v>0</v>
      </c>
      <c r="DD26" s="240">
        <v>0</v>
      </c>
      <c r="DE26" s="112">
        <v>0</v>
      </c>
      <c r="DF26" s="92">
        <v>0</v>
      </c>
      <c r="DG26" s="92">
        <v>0</v>
      </c>
      <c r="DH26" s="92">
        <v>0</v>
      </c>
      <c r="DI26" s="92">
        <v>0</v>
      </c>
      <c r="DJ26" s="143">
        <v>0</v>
      </c>
    </row>
    <row r="27" ht="22.5" customHeight="1" spans="1:114">
      <c r="A27" s="136" t="s">
        <v>339</v>
      </c>
      <c r="B27" s="137"/>
      <c r="C27" s="137"/>
      <c r="D27" s="137" t="s">
        <v>340</v>
      </c>
      <c r="E27" s="112">
        <v>175399.44</v>
      </c>
      <c r="F27" s="112">
        <v>175399.44</v>
      </c>
      <c r="G27" s="141">
        <f t="shared" ref="G27:S27" si="55">G28</f>
        <v>0</v>
      </c>
      <c r="H27" s="141">
        <f t="shared" si="55"/>
        <v>0</v>
      </c>
      <c r="I27" s="141">
        <f t="shared" si="55"/>
        <v>0</v>
      </c>
      <c r="J27" s="141">
        <f t="shared" si="55"/>
        <v>0</v>
      </c>
      <c r="K27" s="141">
        <f t="shared" si="55"/>
        <v>0</v>
      </c>
      <c r="L27" s="141">
        <f t="shared" si="55"/>
        <v>0</v>
      </c>
      <c r="M27" s="141">
        <f t="shared" si="55"/>
        <v>0</v>
      </c>
      <c r="N27" s="141">
        <f t="shared" si="55"/>
        <v>0</v>
      </c>
      <c r="O27" s="141">
        <f t="shared" si="55"/>
        <v>0</v>
      </c>
      <c r="P27" s="141">
        <f t="shared" si="55"/>
        <v>0</v>
      </c>
      <c r="Q27" s="141">
        <f t="shared" si="55"/>
        <v>175399.44</v>
      </c>
      <c r="R27" s="141">
        <f t="shared" si="55"/>
        <v>0</v>
      </c>
      <c r="S27" s="141">
        <f t="shared" si="55"/>
        <v>0</v>
      </c>
      <c r="T27" s="112">
        <v>0</v>
      </c>
      <c r="U27" s="141">
        <f t="shared" ref="U27:AU27" si="56">U28</f>
        <v>0</v>
      </c>
      <c r="V27" s="141">
        <f t="shared" si="56"/>
        <v>0</v>
      </c>
      <c r="W27" s="141">
        <f t="shared" si="56"/>
        <v>0</v>
      </c>
      <c r="X27" s="141">
        <f t="shared" si="56"/>
        <v>0</v>
      </c>
      <c r="Y27" s="141">
        <f t="shared" si="56"/>
        <v>0</v>
      </c>
      <c r="Z27" s="141">
        <f t="shared" si="56"/>
        <v>0</v>
      </c>
      <c r="AA27" s="141">
        <f t="shared" si="56"/>
        <v>0</v>
      </c>
      <c r="AB27" s="141">
        <f t="shared" si="56"/>
        <v>0</v>
      </c>
      <c r="AC27" s="141">
        <f t="shared" si="56"/>
        <v>0</v>
      </c>
      <c r="AD27" s="141">
        <f t="shared" si="56"/>
        <v>0</v>
      </c>
      <c r="AE27" s="141">
        <f t="shared" si="56"/>
        <v>0</v>
      </c>
      <c r="AF27" s="141">
        <f t="shared" si="56"/>
        <v>0</v>
      </c>
      <c r="AG27" s="141">
        <f t="shared" si="56"/>
        <v>0</v>
      </c>
      <c r="AH27" s="141">
        <f t="shared" si="56"/>
        <v>0</v>
      </c>
      <c r="AI27" s="141">
        <f t="shared" si="56"/>
        <v>0</v>
      </c>
      <c r="AJ27" s="141">
        <f t="shared" si="56"/>
        <v>0</v>
      </c>
      <c r="AK27" s="141">
        <f t="shared" si="56"/>
        <v>0</v>
      </c>
      <c r="AL27" s="141">
        <f t="shared" si="56"/>
        <v>0</v>
      </c>
      <c r="AM27" s="141">
        <f t="shared" si="56"/>
        <v>0</v>
      </c>
      <c r="AN27" s="141">
        <f t="shared" si="56"/>
        <v>0</v>
      </c>
      <c r="AO27" s="141">
        <f t="shared" si="56"/>
        <v>0</v>
      </c>
      <c r="AP27" s="141">
        <f t="shared" si="56"/>
        <v>0</v>
      </c>
      <c r="AQ27" s="141">
        <f t="shared" si="56"/>
        <v>0</v>
      </c>
      <c r="AR27" s="141">
        <f t="shared" si="56"/>
        <v>0</v>
      </c>
      <c r="AS27" s="141">
        <f t="shared" si="56"/>
        <v>0</v>
      </c>
      <c r="AT27" s="141">
        <f t="shared" si="56"/>
        <v>0</v>
      </c>
      <c r="AU27" s="141">
        <f t="shared" si="56"/>
        <v>0</v>
      </c>
      <c r="AV27" s="112">
        <v>0</v>
      </c>
      <c r="AW27" s="141">
        <f t="shared" ref="AW27:BH27" si="57">AW28</f>
        <v>0</v>
      </c>
      <c r="AX27" s="141">
        <f t="shared" si="57"/>
        <v>0</v>
      </c>
      <c r="AY27" s="141">
        <f t="shared" si="57"/>
        <v>0</v>
      </c>
      <c r="AZ27" s="141">
        <f t="shared" si="57"/>
        <v>0</v>
      </c>
      <c r="BA27" s="141">
        <f t="shared" si="57"/>
        <v>0</v>
      </c>
      <c r="BB27" s="141">
        <f t="shared" si="57"/>
        <v>0</v>
      </c>
      <c r="BC27" s="141">
        <f t="shared" si="57"/>
        <v>0</v>
      </c>
      <c r="BD27" s="141">
        <f t="shared" si="57"/>
        <v>0</v>
      </c>
      <c r="BE27" s="141">
        <f t="shared" si="57"/>
        <v>0</v>
      </c>
      <c r="BF27" s="141">
        <f t="shared" si="57"/>
        <v>0</v>
      </c>
      <c r="BG27" s="141">
        <f t="shared" si="57"/>
        <v>0</v>
      </c>
      <c r="BH27" s="141">
        <f t="shared" si="57"/>
        <v>0</v>
      </c>
      <c r="BI27" s="112">
        <v>0</v>
      </c>
      <c r="BJ27" s="141">
        <f>BJ28</f>
        <v>0</v>
      </c>
      <c r="BK27" s="141">
        <f>BK28</f>
        <v>0</v>
      </c>
      <c r="BL27" s="141">
        <f>BL28</f>
        <v>0</v>
      </c>
      <c r="BM27" s="141">
        <f>BM28</f>
        <v>0</v>
      </c>
      <c r="BN27" s="112">
        <v>0</v>
      </c>
      <c r="BO27" s="112">
        <f t="shared" ref="BO27:BZ27" si="58">BO28</f>
        <v>0</v>
      </c>
      <c r="BP27" s="112">
        <f t="shared" si="58"/>
        <v>0</v>
      </c>
      <c r="BQ27" s="112">
        <f t="shared" si="58"/>
        <v>0</v>
      </c>
      <c r="BR27" s="112">
        <f t="shared" si="58"/>
        <v>0</v>
      </c>
      <c r="BS27" s="112">
        <f t="shared" si="58"/>
        <v>0</v>
      </c>
      <c r="BT27" s="112">
        <f t="shared" si="58"/>
        <v>0</v>
      </c>
      <c r="BU27" s="112">
        <f t="shared" si="58"/>
        <v>0</v>
      </c>
      <c r="BV27" s="112">
        <f t="shared" si="58"/>
        <v>0</v>
      </c>
      <c r="BW27" s="112">
        <f t="shared" si="58"/>
        <v>0</v>
      </c>
      <c r="BX27" s="112">
        <f t="shared" si="58"/>
        <v>0</v>
      </c>
      <c r="BY27" s="112">
        <f t="shared" si="58"/>
        <v>0</v>
      </c>
      <c r="BZ27" s="112">
        <f t="shared" si="58"/>
        <v>0</v>
      </c>
      <c r="CA27" s="112">
        <v>0</v>
      </c>
      <c r="CB27" s="141">
        <f t="shared" ref="CB27:CQ27" si="59">CB28</f>
        <v>0</v>
      </c>
      <c r="CC27" s="141">
        <f t="shared" si="59"/>
        <v>0</v>
      </c>
      <c r="CD27" s="141">
        <f t="shared" si="59"/>
        <v>0</v>
      </c>
      <c r="CE27" s="141">
        <f t="shared" si="59"/>
        <v>0</v>
      </c>
      <c r="CF27" s="141">
        <f t="shared" si="59"/>
        <v>0</v>
      </c>
      <c r="CG27" s="141">
        <f t="shared" si="59"/>
        <v>0</v>
      </c>
      <c r="CH27" s="141">
        <f t="shared" si="59"/>
        <v>0</v>
      </c>
      <c r="CI27" s="141">
        <f t="shared" si="59"/>
        <v>0</v>
      </c>
      <c r="CJ27" s="141">
        <f t="shared" si="59"/>
        <v>0</v>
      </c>
      <c r="CK27" s="141">
        <f t="shared" si="59"/>
        <v>0</v>
      </c>
      <c r="CL27" s="141">
        <f t="shared" si="59"/>
        <v>0</v>
      </c>
      <c r="CM27" s="141">
        <f t="shared" si="59"/>
        <v>0</v>
      </c>
      <c r="CN27" s="141">
        <f t="shared" si="59"/>
        <v>0</v>
      </c>
      <c r="CO27" s="141">
        <f t="shared" si="59"/>
        <v>0</v>
      </c>
      <c r="CP27" s="141">
        <f t="shared" si="59"/>
        <v>0</v>
      </c>
      <c r="CQ27" s="141">
        <f t="shared" si="59"/>
        <v>0</v>
      </c>
      <c r="CR27" s="112">
        <v>0</v>
      </c>
      <c r="CS27" s="141">
        <f>CS28</f>
        <v>0</v>
      </c>
      <c r="CT27" s="141">
        <f>CT28</f>
        <v>0</v>
      </c>
      <c r="CU27" s="112">
        <v>0</v>
      </c>
      <c r="CV27" s="141">
        <f>CV28</f>
        <v>0</v>
      </c>
      <c r="CW27" s="141">
        <f>CW28</f>
        <v>0</v>
      </c>
      <c r="CX27" s="141">
        <f>CX28</f>
        <v>0</v>
      </c>
      <c r="CY27" s="141">
        <f>CY28</f>
        <v>0</v>
      </c>
      <c r="CZ27" s="141">
        <f>CZ28</f>
        <v>0</v>
      </c>
      <c r="DA27" s="112">
        <v>0</v>
      </c>
      <c r="DB27" s="112">
        <f>DB28</f>
        <v>0</v>
      </c>
      <c r="DC27" s="112">
        <f>DC28</f>
        <v>0</v>
      </c>
      <c r="DD27" s="112">
        <f>DD28</f>
        <v>0</v>
      </c>
      <c r="DE27" s="112">
        <v>0</v>
      </c>
      <c r="DF27" s="141">
        <f>DF28</f>
        <v>0</v>
      </c>
      <c r="DG27" s="141">
        <f>DG28</f>
        <v>0</v>
      </c>
      <c r="DH27" s="141">
        <f>DH28</f>
        <v>0</v>
      </c>
      <c r="DI27" s="141">
        <f>DI28</f>
        <v>0</v>
      </c>
      <c r="DJ27" s="142">
        <f>DJ28</f>
        <v>0</v>
      </c>
    </row>
    <row r="28" ht="22.5" customHeight="1" spans="1:114">
      <c r="A28" s="136" t="s">
        <v>341</v>
      </c>
      <c r="B28" s="137"/>
      <c r="C28" s="137"/>
      <c r="D28" s="137" t="s">
        <v>342</v>
      </c>
      <c r="E28" s="112">
        <v>175399.44</v>
      </c>
      <c r="F28" s="112">
        <v>175399.44</v>
      </c>
      <c r="G28" s="141">
        <f t="shared" ref="G28:S28" si="60">G29</f>
        <v>0</v>
      </c>
      <c r="H28" s="141">
        <f t="shared" si="60"/>
        <v>0</v>
      </c>
      <c r="I28" s="141">
        <f t="shared" si="60"/>
        <v>0</v>
      </c>
      <c r="J28" s="141">
        <f t="shared" si="60"/>
        <v>0</v>
      </c>
      <c r="K28" s="141">
        <f t="shared" si="60"/>
        <v>0</v>
      </c>
      <c r="L28" s="141">
        <f t="shared" si="60"/>
        <v>0</v>
      </c>
      <c r="M28" s="141">
        <f t="shared" si="60"/>
        <v>0</v>
      </c>
      <c r="N28" s="141">
        <f t="shared" si="60"/>
        <v>0</v>
      </c>
      <c r="O28" s="141">
        <f t="shared" si="60"/>
        <v>0</v>
      </c>
      <c r="P28" s="141">
        <f t="shared" si="60"/>
        <v>0</v>
      </c>
      <c r="Q28" s="141">
        <f t="shared" si="60"/>
        <v>175399.44</v>
      </c>
      <c r="R28" s="141">
        <f t="shared" si="60"/>
        <v>0</v>
      </c>
      <c r="S28" s="141">
        <f t="shared" si="60"/>
        <v>0</v>
      </c>
      <c r="T28" s="112">
        <v>0</v>
      </c>
      <c r="U28" s="141">
        <f t="shared" ref="U28:AU28" si="61">U29</f>
        <v>0</v>
      </c>
      <c r="V28" s="141">
        <f t="shared" si="61"/>
        <v>0</v>
      </c>
      <c r="W28" s="141">
        <f t="shared" si="61"/>
        <v>0</v>
      </c>
      <c r="X28" s="141">
        <f t="shared" si="61"/>
        <v>0</v>
      </c>
      <c r="Y28" s="141">
        <f t="shared" si="61"/>
        <v>0</v>
      </c>
      <c r="Z28" s="141">
        <f t="shared" si="61"/>
        <v>0</v>
      </c>
      <c r="AA28" s="141">
        <f t="shared" si="61"/>
        <v>0</v>
      </c>
      <c r="AB28" s="141">
        <f t="shared" si="61"/>
        <v>0</v>
      </c>
      <c r="AC28" s="141">
        <f t="shared" si="61"/>
        <v>0</v>
      </c>
      <c r="AD28" s="141">
        <f t="shared" si="61"/>
        <v>0</v>
      </c>
      <c r="AE28" s="141">
        <f t="shared" si="61"/>
        <v>0</v>
      </c>
      <c r="AF28" s="141">
        <f t="shared" si="61"/>
        <v>0</v>
      </c>
      <c r="AG28" s="141">
        <f t="shared" si="61"/>
        <v>0</v>
      </c>
      <c r="AH28" s="141">
        <f t="shared" si="61"/>
        <v>0</v>
      </c>
      <c r="AI28" s="141">
        <f t="shared" si="61"/>
        <v>0</v>
      </c>
      <c r="AJ28" s="141">
        <f t="shared" si="61"/>
        <v>0</v>
      </c>
      <c r="AK28" s="141">
        <f t="shared" si="61"/>
        <v>0</v>
      </c>
      <c r="AL28" s="141">
        <f t="shared" si="61"/>
        <v>0</v>
      </c>
      <c r="AM28" s="141">
        <f t="shared" si="61"/>
        <v>0</v>
      </c>
      <c r="AN28" s="141">
        <f t="shared" si="61"/>
        <v>0</v>
      </c>
      <c r="AO28" s="141">
        <f t="shared" si="61"/>
        <v>0</v>
      </c>
      <c r="AP28" s="141">
        <f t="shared" si="61"/>
        <v>0</v>
      </c>
      <c r="AQ28" s="141">
        <f t="shared" si="61"/>
        <v>0</v>
      </c>
      <c r="AR28" s="141">
        <f t="shared" si="61"/>
        <v>0</v>
      </c>
      <c r="AS28" s="141">
        <f t="shared" si="61"/>
        <v>0</v>
      </c>
      <c r="AT28" s="141">
        <f t="shared" si="61"/>
        <v>0</v>
      </c>
      <c r="AU28" s="141">
        <f t="shared" si="61"/>
        <v>0</v>
      </c>
      <c r="AV28" s="112">
        <v>0</v>
      </c>
      <c r="AW28" s="141">
        <f t="shared" ref="AW28:BH28" si="62">AW29</f>
        <v>0</v>
      </c>
      <c r="AX28" s="141">
        <f t="shared" si="62"/>
        <v>0</v>
      </c>
      <c r="AY28" s="141">
        <f t="shared" si="62"/>
        <v>0</v>
      </c>
      <c r="AZ28" s="141">
        <f t="shared" si="62"/>
        <v>0</v>
      </c>
      <c r="BA28" s="141">
        <f t="shared" si="62"/>
        <v>0</v>
      </c>
      <c r="BB28" s="141">
        <f t="shared" si="62"/>
        <v>0</v>
      </c>
      <c r="BC28" s="141">
        <f t="shared" si="62"/>
        <v>0</v>
      </c>
      <c r="BD28" s="141">
        <f t="shared" si="62"/>
        <v>0</v>
      </c>
      <c r="BE28" s="141">
        <f t="shared" si="62"/>
        <v>0</v>
      </c>
      <c r="BF28" s="141">
        <f t="shared" si="62"/>
        <v>0</v>
      </c>
      <c r="BG28" s="141">
        <f t="shared" si="62"/>
        <v>0</v>
      </c>
      <c r="BH28" s="141">
        <f t="shared" si="62"/>
        <v>0</v>
      </c>
      <c r="BI28" s="112">
        <v>0</v>
      </c>
      <c r="BJ28" s="141">
        <f>BJ29</f>
        <v>0</v>
      </c>
      <c r="BK28" s="141">
        <f>BK29</f>
        <v>0</v>
      </c>
      <c r="BL28" s="141">
        <f>BL29</f>
        <v>0</v>
      </c>
      <c r="BM28" s="141">
        <f>BM29</f>
        <v>0</v>
      </c>
      <c r="BN28" s="112">
        <v>0</v>
      </c>
      <c r="BO28" s="112">
        <f t="shared" ref="BO28:BZ28" si="63">BO29</f>
        <v>0</v>
      </c>
      <c r="BP28" s="112">
        <f t="shared" si="63"/>
        <v>0</v>
      </c>
      <c r="BQ28" s="112">
        <f t="shared" si="63"/>
        <v>0</v>
      </c>
      <c r="BR28" s="112">
        <f t="shared" si="63"/>
        <v>0</v>
      </c>
      <c r="BS28" s="112">
        <f t="shared" si="63"/>
        <v>0</v>
      </c>
      <c r="BT28" s="112">
        <f t="shared" si="63"/>
        <v>0</v>
      </c>
      <c r="BU28" s="112">
        <f t="shared" si="63"/>
        <v>0</v>
      </c>
      <c r="BV28" s="112">
        <f t="shared" si="63"/>
        <v>0</v>
      </c>
      <c r="BW28" s="112">
        <f t="shared" si="63"/>
        <v>0</v>
      </c>
      <c r="BX28" s="112">
        <f t="shared" si="63"/>
        <v>0</v>
      </c>
      <c r="BY28" s="112">
        <f t="shared" si="63"/>
        <v>0</v>
      </c>
      <c r="BZ28" s="112">
        <f t="shared" si="63"/>
        <v>0</v>
      </c>
      <c r="CA28" s="112">
        <v>0</v>
      </c>
      <c r="CB28" s="141">
        <f t="shared" ref="CB28:CQ28" si="64">CB29</f>
        <v>0</v>
      </c>
      <c r="CC28" s="141">
        <f t="shared" si="64"/>
        <v>0</v>
      </c>
      <c r="CD28" s="141">
        <f t="shared" si="64"/>
        <v>0</v>
      </c>
      <c r="CE28" s="141">
        <f t="shared" si="64"/>
        <v>0</v>
      </c>
      <c r="CF28" s="141">
        <f t="shared" si="64"/>
        <v>0</v>
      </c>
      <c r="CG28" s="141">
        <f t="shared" si="64"/>
        <v>0</v>
      </c>
      <c r="CH28" s="141">
        <f t="shared" si="64"/>
        <v>0</v>
      </c>
      <c r="CI28" s="141">
        <f t="shared" si="64"/>
        <v>0</v>
      </c>
      <c r="CJ28" s="141">
        <f t="shared" si="64"/>
        <v>0</v>
      </c>
      <c r="CK28" s="141">
        <f t="shared" si="64"/>
        <v>0</v>
      </c>
      <c r="CL28" s="141">
        <f t="shared" si="64"/>
        <v>0</v>
      </c>
      <c r="CM28" s="141">
        <f t="shared" si="64"/>
        <v>0</v>
      </c>
      <c r="CN28" s="141">
        <f t="shared" si="64"/>
        <v>0</v>
      </c>
      <c r="CO28" s="141">
        <f t="shared" si="64"/>
        <v>0</v>
      </c>
      <c r="CP28" s="141">
        <f t="shared" si="64"/>
        <v>0</v>
      </c>
      <c r="CQ28" s="141">
        <f t="shared" si="64"/>
        <v>0</v>
      </c>
      <c r="CR28" s="112">
        <v>0</v>
      </c>
      <c r="CS28" s="141">
        <f>CS29</f>
        <v>0</v>
      </c>
      <c r="CT28" s="141">
        <f>CT29</f>
        <v>0</v>
      </c>
      <c r="CU28" s="112">
        <v>0</v>
      </c>
      <c r="CV28" s="141">
        <f>CV29</f>
        <v>0</v>
      </c>
      <c r="CW28" s="141">
        <f>CW29</f>
        <v>0</v>
      </c>
      <c r="CX28" s="141">
        <f>CX29</f>
        <v>0</v>
      </c>
      <c r="CY28" s="141">
        <f>CY29</f>
        <v>0</v>
      </c>
      <c r="CZ28" s="141">
        <f>CZ29</f>
        <v>0</v>
      </c>
      <c r="DA28" s="112">
        <v>0</v>
      </c>
      <c r="DB28" s="112">
        <f>DB29</f>
        <v>0</v>
      </c>
      <c r="DC28" s="112">
        <f>DC29</f>
        <v>0</v>
      </c>
      <c r="DD28" s="112">
        <f>DD29</f>
        <v>0</v>
      </c>
      <c r="DE28" s="112">
        <v>0</v>
      </c>
      <c r="DF28" s="141">
        <f>DF29</f>
        <v>0</v>
      </c>
      <c r="DG28" s="141">
        <f>DG29</f>
        <v>0</v>
      </c>
      <c r="DH28" s="141">
        <f>DH29</f>
        <v>0</v>
      </c>
      <c r="DI28" s="141">
        <f>DI29</f>
        <v>0</v>
      </c>
      <c r="DJ28" s="142">
        <f>DJ29</f>
        <v>0</v>
      </c>
    </row>
    <row r="29" ht="22.5" customHeight="1" spans="1:114">
      <c r="A29" s="130" t="s">
        <v>343</v>
      </c>
      <c r="B29" s="131"/>
      <c r="C29" s="131"/>
      <c r="D29" s="131" t="s">
        <v>344</v>
      </c>
      <c r="E29" s="112">
        <v>175399.44</v>
      </c>
      <c r="F29" s="112">
        <v>175399.44</v>
      </c>
      <c r="G29" s="92">
        <v>0</v>
      </c>
      <c r="H29" s="92">
        <v>0</v>
      </c>
      <c r="I29" s="92">
        <v>0</v>
      </c>
      <c r="J29" s="92">
        <v>0</v>
      </c>
      <c r="K29" s="92">
        <v>0</v>
      </c>
      <c r="L29" s="92">
        <v>0</v>
      </c>
      <c r="M29" s="92">
        <v>0</v>
      </c>
      <c r="N29" s="92">
        <v>0</v>
      </c>
      <c r="O29" s="92">
        <v>0</v>
      </c>
      <c r="P29" s="92">
        <v>0</v>
      </c>
      <c r="Q29" s="92">
        <v>175399.44</v>
      </c>
      <c r="R29" s="92">
        <v>0</v>
      </c>
      <c r="S29" s="92">
        <v>0</v>
      </c>
      <c r="T29" s="112">
        <v>0</v>
      </c>
      <c r="U29" s="92">
        <v>0</v>
      </c>
      <c r="V29" s="92">
        <v>0</v>
      </c>
      <c r="W29" s="92">
        <v>0</v>
      </c>
      <c r="X29" s="92">
        <v>0</v>
      </c>
      <c r="Y29" s="92">
        <v>0</v>
      </c>
      <c r="Z29" s="92">
        <v>0</v>
      </c>
      <c r="AA29" s="92">
        <v>0</v>
      </c>
      <c r="AB29" s="92">
        <v>0</v>
      </c>
      <c r="AC29" s="92">
        <v>0</v>
      </c>
      <c r="AD29" s="92">
        <v>0</v>
      </c>
      <c r="AE29" s="92">
        <v>0</v>
      </c>
      <c r="AF29" s="92">
        <v>0</v>
      </c>
      <c r="AG29" s="92">
        <v>0</v>
      </c>
      <c r="AH29" s="92">
        <v>0</v>
      </c>
      <c r="AI29" s="92">
        <v>0</v>
      </c>
      <c r="AJ29" s="92">
        <v>0</v>
      </c>
      <c r="AK29" s="92">
        <v>0</v>
      </c>
      <c r="AL29" s="92">
        <v>0</v>
      </c>
      <c r="AM29" s="92">
        <v>0</v>
      </c>
      <c r="AN29" s="92">
        <v>0</v>
      </c>
      <c r="AO29" s="92">
        <v>0</v>
      </c>
      <c r="AP29" s="92">
        <v>0</v>
      </c>
      <c r="AQ29" s="92">
        <v>0</v>
      </c>
      <c r="AR29" s="92">
        <v>0</v>
      </c>
      <c r="AS29" s="92">
        <v>0</v>
      </c>
      <c r="AT29" s="92">
        <v>0</v>
      </c>
      <c r="AU29" s="92">
        <v>0</v>
      </c>
      <c r="AV29" s="112">
        <v>0</v>
      </c>
      <c r="AW29" s="92">
        <v>0</v>
      </c>
      <c r="AX29" s="92">
        <v>0</v>
      </c>
      <c r="AY29" s="92">
        <v>0</v>
      </c>
      <c r="AZ29" s="92">
        <v>0</v>
      </c>
      <c r="BA29" s="92">
        <v>0</v>
      </c>
      <c r="BB29" s="92">
        <v>0</v>
      </c>
      <c r="BC29" s="92">
        <v>0</v>
      </c>
      <c r="BD29" s="92">
        <v>0</v>
      </c>
      <c r="BE29" s="92">
        <v>0</v>
      </c>
      <c r="BF29" s="92">
        <v>0</v>
      </c>
      <c r="BG29" s="92">
        <v>0</v>
      </c>
      <c r="BH29" s="92">
        <v>0</v>
      </c>
      <c r="BI29" s="112">
        <v>0</v>
      </c>
      <c r="BJ29" s="92">
        <v>0</v>
      </c>
      <c r="BK29" s="92">
        <v>0</v>
      </c>
      <c r="BL29" s="92">
        <v>0</v>
      </c>
      <c r="BM29" s="92">
        <v>0</v>
      </c>
      <c r="BN29" s="112">
        <v>0</v>
      </c>
      <c r="BO29" s="240">
        <v>0</v>
      </c>
      <c r="BP29" s="240">
        <v>0</v>
      </c>
      <c r="BQ29" s="240">
        <v>0</v>
      </c>
      <c r="BR29" s="240">
        <v>0</v>
      </c>
      <c r="BS29" s="240">
        <v>0</v>
      </c>
      <c r="BT29" s="240">
        <v>0</v>
      </c>
      <c r="BU29" s="240">
        <v>0</v>
      </c>
      <c r="BV29" s="240">
        <v>0</v>
      </c>
      <c r="BW29" s="240">
        <v>0</v>
      </c>
      <c r="BX29" s="240">
        <v>0</v>
      </c>
      <c r="BY29" s="240">
        <v>0</v>
      </c>
      <c r="BZ29" s="240">
        <v>0</v>
      </c>
      <c r="CA29" s="112">
        <v>0</v>
      </c>
      <c r="CB29" s="92">
        <v>0</v>
      </c>
      <c r="CC29" s="92">
        <v>0</v>
      </c>
      <c r="CD29" s="92">
        <v>0</v>
      </c>
      <c r="CE29" s="92">
        <v>0</v>
      </c>
      <c r="CF29" s="92">
        <v>0</v>
      </c>
      <c r="CG29" s="92">
        <v>0</v>
      </c>
      <c r="CH29" s="92">
        <v>0</v>
      </c>
      <c r="CI29" s="92">
        <v>0</v>
      </c>
      <c r="CJ29" s="92">
        <v>0</v>
      </c>
      <c r="CK29" s="92">
        <v>0</v>
      </c>
      <c r="CL29" s="92">
        <v>0</v>
      </c>
      <c r="CM29" s="92">
        <v>0</v>
      </c>
      <c r="CN29" s="92">
        <v>0</v>
      </c>
      <c r="CO29" s="92">
        <v>0</v>
      </c>
      <c r="CP29" s="92">
        <v>0</v>
      </c>
      <c r="CQ29" s="92">
        <v>0</v>
      </c>
      <c r="CR29" s="112">
        <v>0</v>
      </c>
      <c r="CS29" s="92">
        <v>0</v>
      </c>
      <c r="CT29" s="92">
        <v>0</v>
      </c>
      <c r="CU29" s="112">
        <v>0</v>
      </c>
      <c r="CV29" s="92">
        <v>0</v>
      </c>
      <c r="CW29" s="92">
        <v>0</v>
      </c>
      <c r="CX29" s="92">
        <v>0</v>
      </c>
      <c r="CY29" s="92">
        <v>0</v>
      </c>
      <c r="CZ29" s="92">
        <v>0</v>
      </c>
      <c r="DA29" s="112">
        <v>0</v>
      </c>
      <c r="DB29" s="240">
        <v>0</v>
      </c>
      <c r="DC29" s="240">
        <v>0</v>
      </c>
      <c r="DD29" s="240">
        <v>0</v>
      </c>
      <c r="DE29" s="112">
        <v>0</v>
      </c>
      <c r="DF29" s="92">
        <v>0</v>
      </c>
      <c r="DG29" s="92">
        <v>0</v>
      </c>
      <c r="DH29" s="92">
        <v>0</v>
      </c>
      <c r="DI29" s="92">
        <v>0</v>
      </c>
      <c r="DJ29" s="143">
        <v>0</v>
      </c>
    </row>
  </sheetData>
  <mergeCells count="15">
    <mergeCell ref="A1:AN1"/>
    <mergeCell ref="A3:E3"/>
    <mergeCell ref="A4:D4"/>
    <mergeCell ref="F4:S4"/>
    <mergeCell ref="T4:AU4"/>
    <mergeCell ref="AV4:BH4"/>
    <mergeCell ref="BI4:BM4"/>
    <mergeCell ref="BN4:BZ4"/>
    <mergeCell ref="CA4:CQ4"/>
    <mergeCell ref="CR4:CT4"/>
    <mergeCell ref="CU4:CZ4"/>
    <mergeCell ref="DA4:DD4"/>
    <mergeCell ref="DE4:DJ4"/>
    <mergeCell ref="A5:C5"/>
    <mergeCell ref="E4:E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P95"/>
  <sheetViews>
    <sheetView showGridLines="0" workbookViewId="0">
      <pane xSplit="4" ySplit="7" topLeftCell="E18" activePane="bottomRight" state="frozen"/>
      <selection/>
      <selection pane="topRight"/>
      <selection pane="bottomLeft"/>
      <selection pane="bottomRight" activeCell="D29" sqref="D29"/>
    </sheetView>
  </sheetViews>
  <sheetFormatPr defaultColWidth="9" defaultRowHeight="14.25" customHeight="1"/>
  <cols>
    <col min="1" max="3" width="3.5" style="147" customWidth="1"/>
    <col min="4" max="4" width="32.5" style="147" customWidth="1"/>
    <col min="5" max="5" width="18.75" style="147" customWidth="1"/>
    <col min="6" max="6" width="15" style="147" customWidth="1"/>
    <col min="7" max="7" width="37.5" style="147" customWidth="1"/>
    <col min="8" max="8" width="18.75" style="147" customWidth="1"/>
    <col min="9" max="9" width="12.5" style="147" customWidth="1"/>
    <col min="10" max="10" width="7.5" style="147" customWidth="1"/>
    <col min="11" max="46" width="18.75" style="232" customWidth="1"/>
    <col min="47" max="118" width="18.75" style="147" customWidth="1"/>
    <col min="119" max="119" width="18.75" customWidth="1"/>
    <col min="120" max="120" width="18.75" style="147" customWidth="1"/>
  </cols>
  <sheetData>
    <row r="1" s="230" customFormat="1" ht="21" customHeight="1" spans="1:118">
      <c r="A1" s="133" t="s">
        <v>723</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row>
    <row r="2" s="145" customFormat="1" ht="18" customHeight="1" spans="1:120">
      <c r="A2" s="140"/>
      <c r="B2" s="140"/>
      <c r="C2" s="140"/>
      <c r="D2" s="140"/>
      <c r="E2" s="140"/>
      <c r="F2" s="140"/>
      <c r="G2" s="140"/>
      <c r="H2" s="140"/>
      <c r="I2" s="140"/>
      <c r="J2" s="140"/>
      <c r="K2" s="235"/>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235"/>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P2" s="134" t="s">
        <v>724</v>
      </c>
    </row>
    <row r="3" s="145" customFormat="1" ht="18" customHeight="1" spans="1:120">
      <c r="A3" s="149" t="s">
        <v>68</v>
      </c>
      <c r="B3" s="140"/>
      <c r="C3" s="140"/>
      <c r="D3" s="140"/>
      <c r="E3" s="140"/>
      <c r="F3" s="140"/>
      <c r="G3" s="140"/>
      <c r="H3" s="140"/>
      <c r="I3" s="140"/>
      <c r="J3" s="140"/>
      <c r="K3" s="235"/>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235"/>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P3" s="134" t="s">
        <v>69</v>
      </c>
    </row>
    <row r="4" s="146" customFormat="1" ht="18" customHeight="1" spans="1:120">
      <c r="A4" s="150" t="s">
        <v>363</v>
      </c>
      <c r="B4" s="124"/>
      <c r="C4" s="124"/>
      <c r="D4" s="124"/>
      <c r="E4" s="124"/>
      <c r="F4" s="124"/>
      <c r="G4" s="124"/>
      <c r="H4" s="124"/>
      <c r="I4" s="124"/>
      <c r="J4" s="124"/>
      <c r="K4" s="124" t="s">
        <v>258</v>
      </c>
      <c r="L4" s="124" t="s">
        <v>364</v>
      </c>
      <c r="M4" s="124"/>
      <c r="N4" s="124"/>
      <c r="O4" s="124"/>
      <c r="P4" s="124"/>
      <c r="Q4" s="124"/>
      <c r="R4" s="124"/>
      <c r="S4" s="124"/>
      <c r="T4" s="124"/>
      <c r="U4" s="124"/>
      <c r="V4" s="124"/>
      <c r="W4" s="124"/>
      <c r="X4" s="124"/>
      <c r="Y4" s="124"/>
      <c r="Z4" s="124" t="s">
        <v>365</v>
      </c>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t="s">
        <v>366</v>
      </c>
      <c r="BC4" s="124"/>
      <c r="BD4" s="124"/>
      <c r="BE4" s="124"/>
      <c r="BF4" s="124"/>
      <c r="BG4" s="124"/>
      <c r="BH4" s="124"/>
      <c r="BI4" s="124"/>
      <c r="BJ4" s="124"/>
      <c r="BK4" s="124"/>
      <c r="BL4" s="124"/>
      <c r="BM4" s="124"/>
      <c r="BN4" s="124"/>
      <c r="BO4" s="124" t="s">
        <v>367</v>
      </c>
      <c r="BP4" s="124"/>
      <c r="BQ4" s="124"/>
      <c r="BR4" s="124"/>
      <c r="BS4" s="124"/>
      <c r="BT4" s="124" t="s">
        <v>368</v>
      </c>
      <c r="BU4" s="124"/>
      <c r="BV4" s="124"/>
      <c r="BW4" s="124"/>
      <c r="BX4" s="124"/>
      <c r="BY4" s="124"/>
      <c r="BZ4" s="124"/>
      <c r="CA4" s="124"/>
      <c r="CB4" s="124"/>
      <c r="CC4" s="124"/>
      <c r="CD4" s="124"/>
      <c r="CE4" s="124"/>
      <c r="CF4" s="124"/>
      <c r="CG4" s="124" t="s">
        <v>369</v>
      </c>
      <c r="CH4" s="124"/>
      <c r="CI4" s="124"/>
      <c r="CJ4" s="124"/>
      <c r="CK4" s="124"/>
      <c r="CL4" s="124"/>
      <c r="CM4" s="124"/>
      <c r="CN4" s="124"/>
      <c r="CO4" s="124"/>
      <c r="CP4" s="124"/>
      <c r="CQ4" s="124"/>
      <c r="CR4" s="124"/>
      <c r="CS4" s="124"/>
      <c r="CT4" s="124"/>
      <c r="CU4" s="124"/>
      <c r="CV4" s="124"/>
      <c r="CW4" s="124"/>
      <c r="CX4" s="124" t="s">
        <v>370</v>
      </c>
      <c r="CY4" s="124"/>
      <c r="CZ4" s="124"/>
      <c r="DA4" s="124" t="s">
        <v>371</v>
      </c>
      <c r="DB4" s="124"/>
      <c r="DC4" s="124"/>
      <c r="DD4" s="124"/>
      <c r="DE4" s="124"/>
      <c r="DF4" s="124"/>
      <c r="DG4" s="124" t="s">
        <v>372</v>
      </c>
      <c r="DH4" s="124"/>
      <c r="DI4" s="124"/>
      <c r="DJ4" s="124"/>
      <c r="DK4" s="124" t="s">
        <v>373</v>
      </c>
      <c r="DL4" s="124"/>
      <c r="DM4" s="124"/>
      <c r="DN4" s="124"/>
      <c r="DO4" s="124"/>
      <c r="DP4" s="152"/>
    </row>
    <row r="5" s="146" customFormat="1" ht="36" customHeight="1" spans="1:120">
      <c r="A5" s="129" t="s">
        <v>256</v>
      </c>
      <c r="B5" s="42"/>
      <c r="C5" s="42"/>
      <c r="D5" s="42" t="s">
        <v>509</v>
      </c>
      <c r="E5" s="42" t="s">
        <v>510</v>
      </c>
      <c r="F5" s="42" t="s">
        <v>511</v>
      </c>
      <c r="G5" s="42" t="s">
        <v>512</v>
      </c>
      <c r="H5" s="42" t="s">
        <v>513</v>
      </c>
      <c r="I5" s="42" t="s">
        <v>514</v>
      </c>
      <c r="J5" s="257" t="s">
        <v>688</v>
      </c>
      <c r="K5" s="42"/>
      <c r="L5" s="42" t="s">
        <v>204</v>
      </c>
      <c r="M5" s="42" t="s">
        <v>374</v>
      </c>
      <c r="N5" s="42" t="s">
        <v>375</v>
      </c>
      <c r="O5" s="42" t="s">
        <v>376</v>
      </c>
      <c r="P5" s="42" t="s">
        <v>377</v>
      </c>
      <c r="Q5" s="42" t="s">
        <v>378</v>
      </c>
      <c r="R5" s="42" t="s">
        <v>379</v>
      </c>
      <c r="S5" s="42" t="s">
        <v>380</v>
      </c>
      <c r="T5" s="42" t="s">
        <v>381</v>
      </c>
      <c r="U5" s="42" t="s">
        <v>490</v>
      </c>
      <c r="V5" s="42" t="s">
        <v>383</v>
      </c>
      <c r="W5" s="42" t="s">
        <v>384</v>
      </c>
      <c r="X5" s="42" t="s">
        <v>385</v>
      </c>
      <c r="Y5" s="42" t="s">
        <v>386</v>
      </c>
      <c r="Z5" s="42" t="s">
        <v>204</v>
      </c>
      <c r="AA5" s="42" t="s">
        <v>387</v>
      </c>
      <c r="AB5" s="42" t="s">
        <v>388</v>
      </c>
      <c r="AC5" s="42" t="s">
        <v>389</v>
      </c>
      <c r="AD5" s="42" t="s">
        <v>390</v>
      </c>
      <c r="AE5" s="42" t="s">
        <v>391</v>
      </c>
      <c r="AF5" s="42" t="s">
        <v>392</v>
      </c>
      <c r="AG5" s="42" t="s">
        <v>393</v>
      </c>
      <c r="AH5" s="42" t="s">
        <v>394</v>
      </c>
      <c r="AI5" s="42" t="s">
        <v>395</v>
      </c>
      <c r="AJ5" s="42" t="s">
        <v>396</v>
      </c>
      <c r="AK5" s="42" t="s">
        <v>397</v>
      </c>
      <c r="AL5" s="42" t="s">
        <v>398</v>
      </c>
      <c r="AM5" s="42" t="s">
        <v>399</v>
      </c>
      <c r="AN5" s="42" t="s">
        <v>400</v>
      </c>
      <c r="AO5" s="42" t="s">
        <v>401</v>
      </c>
      <c r="AP5" s="42" t="s">
        <v>402</v>
      </c>
      <c r="AQ5" s="42" t="s">
        <v>403</v>
      </c>
      <c r="AR5" s="42" t="s">
        <v>404</v>
      </c>
      <c r="AS5" s="42" t="s">
        <v>405</v>
      </c>
      <c r="AT5" s="42" t="s">
        <v>406</v>
      </c>
      <c r="AU5" s="42" t="s">
        <v>407</v>
      </c>
      <c r="AV5" s="42" t="s">
        <v>408</v>
      </c>
      <c r="AW5" s="42" t="s">
        <v>409</v>
      </c>
      <c r="AX5" s="42" t="s">
        <v>491</v>
      </c>
      <c r="AY5" s="42" t="s">
        <v>411</v>
      </c>
      <c r="AZ5" s="42" t="s">
        <v>412</v>
      </c>
      <c r="BA5" s="42" t="s">
        <v>413</v>
      </c>
      <c r="BB5" s="42" t="s">
        <v>204</v>
      </c>
      <c r="BC5" s="42" t="s">
        <v>414</v>
      </c>
      <c r="BD5" s="42" t="s">
        <v>415</v>
      </c>
      <c r="BE5" s="42" t="s">
        <v>416</v>
      </c>
      <c r="BF5" s="42" t="s">
        <v>417</v>
      </c>
      <c r="BG5" s="42" t="s">
        <v>418</v>
      </c>
      <c r="BH5" s="42" t="s">
        <v>419</v>
      </c>
      <c r="BI5" s="42" t="s">
        <v>420</v>
      </c>
      <c r="BJ5" s="42" t="s">
        <v>421</v>
      </c>
      <c r="BK5" s="42" t="s">
        <v>422</v>
      </c>
      <c r="BL5" s="42" t="s">
        <v>423</v>
      </c>
      <c r="BM5" s="42" t="s">
        <v>424</v>
      </c>
      <c r="BN5" s="42" t="s">
        <v>425</v>
      </c>
      <c r="BO5" s="42" t="s">
        <v>204</v>
      </c>
      <c r="BP5" s="42" t="s">
        <v>426</v>
      </c>
      <c r="BQ5" s="42" t="s">
        <v>427</v>
      </c>
      <c r="BR5" s="42" t="s">
        <v>428</v>
      </c>
      <c r="BS5" s="42" t="s">
        <v>429</v>
      </c>
      <c r="BT5" s="42" t="s">
        <v>204</v>
      </c>
      <c r="BU5" s="42" t="s">
        <v>430</v>
      </c>
      <c r="BV5" s="42" t="s">
        <v>431</v>
      </c>
      <c r="BW5" s="42" t="s">
        <v>432</v>
      </c>
      <c r="BX5" s="42" t="s">
        <v>433</v>
      </c>
      <c r="BY5" s="42" t="s">
        <v>434</v>
      </c>
      <c r="BZ5" s="42" t="s">
        <v>435</v>
      </c>
      <c r="CA5" s="42" t="s">
        <v>436</v>
      </c>
      <c r="CB5" s="42" t="s">
        <v>437</v>
      </c>
      <c r="CC5" s="42" t="s">
        <v>438</v>
      </c>
      <c r="CD5" s="42" t="s">
        <v>439</v>
      </c>
      <c r="CE5" s="42" t="s">
        <v>440</v>
      </c>
      <c r="CF5" s="42" t="s">
        <v>441</v>
      </c>
      <c r="CG5" s="42" t="s">
        <v>204</v>
      </c>
      <c r="CH5" s="42" t="s">
        <v>430</v>
      </c>
      <c r="CI5" s="42" t="s">
        <v>431</v>
      </c>
      <c r="CJ5" s="42" t="s">
        <v>432</v>
      </c>
      <c r="CK5" s="42" t="s">
        <v>433</v>
      </c>
      <c r="CL5" s="42" t="s">
        <v>434</v>
      </c>
      <c r="CM5" s="42" t="s">
        <v>435</v>
      </c>
      <c r="CN5" s="42" t="s">
        <v>436</v>
      </c>
      <c r="CO5" s="42" t="s">
        <v>442</v>
      </c>
      <c r="CP5" s="42" t="s">
        <v>443</v>
      </c>
      <c r="CQ5" s="42" t="s">
        <v>444</v>
      </c>
      <c r="CR5" s="42" t="s">
        <v>445</v>
      </c>
      <c r="CS5" s="42" t="s">
        <v>437</v>
      </c>
      <c r="CT5" s="42" t="s">
        <v>438</v>
      </c>
      <c r="CU5" s="42" t="s">
        <v>439</v>
      </c>
      <c r="CV5" s="42" t="s">
        <v>440</v>
      </c>
      <c r="CW5" s="42" t="s">
        <v>446</v>
      </c>
      <c r="CX5" s="42" t="s">
        <v>204</v>
      </c>
      <c r="CY5" s="42" t="s">
        <v>447</v>
      </c>
      <c r="CZ5" s="42" t="s">
        <v>448</v>
      </c>
      <c r="DA5" s="42" t="s">
        <v>204</v>
      </c>
      <c r="DB5" s="42" t="s">
        <v>447</v>
      </c>
      <c r="DC5" s="42" t="s">
        <v>449</v>
      </c>
      <c r="DD5" s="42" t="s">
        <v>450</v>
      </c>
      <c r="DE5" s="42" t="s">
        <v>451</v>
      </c>
      <c r="DF5" s="42" t="s">
        <v>448</v>
      </c>
      <c r="DG5" s="42" t="s">
        <v>204</v>
      </c>
      <c r="DH5" s="42" t="s">
        <v>452</v>
      </c>
      <c r="DI5" s="42" t="s">
        <v>453</v>
      </c>
      <c r="DJ5" s="42" t="s">
        <v>454</v>
      </c>
      <c r="DK5" s="42" t="s">
        <v>204</v>
      </c>
      <c r="DL5" s="42" t="s">
        <v>455</v>
      </c>
      <c r="DM5" s="42" t="s">
        <v>456</v>
      </c>
      <c r="DN5" s="42" t="s">
        <v>457</v>
      </c>
      <c r="DO5" s="42" t="s">
        <v>458</v>
      </c>
      <c r="DP5" s="153" t="s">
        <v>373</v>
      </c>
    </row>
    <row r="6" s="146" customFormat="1" ht="22.5" customHeight="1" spans="1:120">
      <c r="A6" s="129" t="s">
        <v>266</v>
      </c>
      <c r="B6" s="42" t="s">
        <v>267</v>
      </c>
      <c r="C6" s="42" t="s">
        <v>268</v>
      </c>
      <c r="D6" s="42" t="s">
        <v>269</v>
      </c>
      <c r="E6" s="256" t="s">
        <v>130</v>
      </c>
      <c r="F6" s="256" t="s">
        <v>130</v>
      </c>
      <c r="G6" s="256" t="s">
        <v>130</v>
      </c>
      <c r="H6" s="256" t="s">
        <v>130</v>
      </c>
      <c r="I6" s="256" t="s">
        <v>130</v>
      </c>
      <c r="J6" s="256" t="s">
        <v>130</v>
      </c>
      <c r="K6" s="42">
        <v>1</v>
      </c>
      <c r="L6" s="42">
        <v>2</v>
      </c>
      <c r="M6" s="42">
        <v>3</v>
      </c>
      <c r="N6" s="42">
        <v>4</v>
      </c>
      <c r="O6" s="42">
        <v>5</v>
      </c>
      <c r="P6" s="42">
        <v>6</v>
      </c>
      <c r="Q6" s="42">
        <v>7</v>
      </c>
      <c r="R6" s="42">
        <v>8</v>
      </c>
      <c r="S6" s="42">
        <v>9</v>
      </c>
      <c r="T6" s="42">
        <v>10</v>
      </c>
      <c r="U6" s="42">
        <v>11</v>
      </c>
      <c r="V6" s="42">
        <v>12</v>
      </c>
      <c r="W6" s="42">
        <v>13</v>
      </c>
      <c r="X6" s="42">
        <v>14</v>
      </c>
      <c r="Y6" s="42">
        <v>15</v>
      </c>
      <c r="Z6" s="42">
        <v>16</v>
      </c>
      <c r="AA6" s="42">
        <v>17</v>
      </c>
      <c r="AB6" s="42">
        <v>18</v>
      </c>
      <c r="AC6" s="42">
        <v>19</v>
      </c>
      <c r="AD6" s="42">
        <v>20</v>
      </c>
      <c r="AE6" s="42">
        <v>21</v>
      </c>
      <c r="AF6" s="42">
        <v>22</v>
      </c>
      <c r="AG6" s="42">
        <v>23</v>
      </c>
      <c r="AH6" s="42">
        <v>24</v>
      </c>
      <c r="AI6" s="42">
        <v>25</v>
      </c>
      <c r="AJ6" s="42">
        <v>26</v>
      </c>
      <c r="AK6" s="42">
        <v>27</v>
      </c>
      <c r="AL6" s="42">
        <v>28</v>
      </c>
      <c r="AM6" s="42">
        <v>29</v>
      </c>
      <c r="AN6" s="42">
        <v>30</v>
      </c>
      <c r="AO6" s="42">
        <v>31</v>
      </c>
      <c r="AP6" s="42">
        <v>32</v>
      </c>
      <c r="AQ6" s="42">
        <v>33</v>
      </c>
      <c r="AR6" s="42">
        <v>34</v>
      </c>
      <c r="AS6" s="42">
        <v>35</v>
      </c>
      <c r="AT6" s="42">
        <v>36</v>
      </c>
      <c r="AU6" s="42">
        <v>37</v>
      </c>
      <c r="AV6" s="42">
        <v>38</v>
      </c>
      <c r="AW6" s="42">
        <v>39</v>
      </c>
      <c r="AX6" s="42">
        <v>40</v>
      </c>
      <c r="AY6" s="42">
        <v>41</v>
      </c>
      <c r="AZ6" s="42">
        <v>42</v>
      </c>
      <c r="BA6" s="42">
        <v>43</v>
      </c>
      <c r="BB6" s="42">
        <v>44</v>
      </c>
      <c r="BC6" s="42">
        <v>45</v>
      </c>
      <c r="BD6" s="42">
        <v>46</v>
      </c>
      <c r="BE6" s="42">
        <v>47</v>
      </c>
      <c r="BF6" s="42">
        <v>48</v>
      </c>
      <c r="BG6" s="42">
        <v>49</v>
      </c>
      <c r="BH6" s="42">
        <v>50</v>
      </c>
      <c r="BI6" s="42">
        <v>51</v>
      </c>
      <c r="BJ6" s="42">
        <v>52</v>
      </c>
      <c r="BK6" s="42">
        <v>53</v>
      </c>
      <c r="BL6" s="42">
        <v>54</v>
      </c>
      <c r="BM6" s="237">
        <v>55</v>
      </c>
      <c r="BN6" s="237">
        <v>56</v>
      </c>
      <c r="BO6" s="237">
        <v>57</v>
      </c>
      <c r="BP6" s="237">
        <v>58</v>
      </c>
      <c r="BQ6" s="237">
        <v>59</v>
      </c>
      <c r="BR6" s="237">
        <v>60</v>
      </c>
      <c r="BS6" s="237">
        <v>61</v>
      </c>
      <c r="BT6" s="237">
        <v>62</v>
      </c>
      <c r="BU6" s="237">
        <v>63</v>
      </c>
      <c r="BV6" s="237">
        <v>64</v>
      </c>
      <c r="BW6" s="237">
        <v>65</v>
      </c>
      <c r="BX6" s="237">
        <v>66</v>
      </c>
      <c r="BY6" s="237">
        <v>67</v>
      </c>
      <c r="BZ6" s="237">
        <v>68</v>
      </c>
      <c r="CA6" s="237">
        <v>69</v>
      </c>
      <c r="CB6" s="237">
        <v>70</v>
      </c>
      <c r="CC6" s="237">
        <v>71</v>
      </c>
      <c r="CD6" s="237">
        <v>72</v>
      </c>
      <c r="CE6" s="237">
        <v>73</v>
      </c>
      <c r="CF6" s="237">
        <v>74</v>
      </c>
      <c r="CG6" s="42">
        <v>75</v>
      </c>
      <c r="CH6" s="42">
        <v>76</v>
      </c>
      <c r="CI6" s="42">
        <v>77</v>
      </c>
      <c r="CJ6" s="42">
        <v>78</v>
      </c>
      <c r="CK6" s="42">
        <v>79</v>
      </c>
      <c r="CL6" s="42">
        <v>80</v>
      </c>
      <c r="CM6" s="42">
        <v>81</v>
      </c>
      <c r="CN6" s="42">
        <v>82</v>
      </c>
      <c r="CO6" s="42">
        <v>83</v>
      </c>
      <c r="CP6" s="42">
        <v>84</v>
      </c>
      <c r="CQ6" s="42">
        <v>85</v>
      </c>
      <c r="CR6" s="42">
        <v>86</v>
      </c>
      <c r="CS6" s="42">
        <v>87</v>
      </c>
      <c r="CT6" s="42">
        <v>88</v>
      </c>
      <c r="CU6" s="42">
        <v>89</v>
      </c>
      <c r="CV6" s="42">
        <v>90</v>
      </c>
      <c r="CW6" s="42">
        <v>91</v>
      </c>
      <c r="CX6" s="42">
        <v>92</v>
      </c>
      <c r="CY6" s="42">
        <v>93</v>
      </c>
      <c r="CZ6" s="42">
        <v>94</v>
      </c>
      <c r="DA6" s="42">
        <v>95</v>
      </c>
      <c r="DB6" s="42">
        <v>96</v>
      </c>
      <c r="DC6" s="42">
        <v>97</v>
      </c>
      <c r="DD6" s="42">
        <v>98</v>
      </c>
      <c r="DE6" s="42">
        <v>99</v>
      </c>
      <c r="DF6" s="42">
        <v>100</v>
      </c>
      <c r="DG6" s="42">
        <v>101</v>
      </c>
      <c r="DH6" s="42">
        <v>102</v>
      </c>
      <c r="DI6" s="42">
        <v>103</v>
      </c>
      <c r="DJ6" s="42">
        <v>104</v>
      </c>
      <c r="DK6" s="42">
        <v>105</v>
      </c>
      <c r="DL6" s="237">
        <v>106</v>
      </c>
      <c r="DM6" s="237">
        <v>107</v>
      </c>
      <c r="DN6" s="237">
        <v>108</v>
      </c>
      <c r="DO6" s="237" t="s">
        <v>459</v>
      </c>
      <c r="DP6" s="242" t="s">
        <v>460</v>
      </c>
    </row>
    <row r="7" s="134" customFormat="1" ht="22.5" customHeight="1" spans="1:120">
      <c r="A7" s="136"/>
      <c r="B7" s="137"/>
      <c r="C7" s="137"/>
      <c r="D7" s="138" t="s">
        <v>258</v>
      </c>
      <c r="E7" s="138"/>
      <c r="F7" s="138" t="s">
        <v>64</v>
      </c>
      <c r="G7" s="138"/>
      <c r="H7" s="138"/>
      <c r="I7" s="268" t="s">
        <v>64</v>
      </c>
      <c r="J7" s="14" t="s">
        <v>64</v>
      </c>
      <c r="K7" s="112">
        <v>323015400.76</v>
      </c>
      <c r="L7" s="112">
        <v>0</v>
      </c>
      <c r="M7" s="141">
        <f t="shared" ref="M7:Y7" si="0">M8+M22+M91</f>
        <v>0</v>
      </c>
      <c r="N7" s="141">
        <f t="shared" si="0"/>
        <v>0</v>
      </c>
      <c r="O7" s="141">
        <f t="shared" si="0"/>
        <v>0</v>
      </c>
      <c r="P7" s="141">
        <f t="shared" si="0"/>
        <v>0</v>
      </c>
      <c r="Q7" s="141">
        <f t="shared" si="0"/>
        <v>0</v>
      </c>
      <c r="R7" s="141">
        <f t="shared" si="0"/>
        <v>0</v>
      </c>
      <c r="S7" s="141">
        <f t="shared" si="0"/>
        <v>0</v>
      </c>
      <c r="T7" s="141">
        <f t="shared" si="0"/>
        <v>0</v>
      </c>
      <c r="U7" s="141">
        <f t="shared" si="0"/>
        <v>0</v>
      </c>
      <c r="V7" s="141">
        <f t="shared" si="0"/>
        <v>0</v>
      </c>
      <c r="W7" s="141">
        <f t="shared" si="0"/>
        <v>0</v>
      </c>
      <c r="X7" s="141">
        <f t="shared" si="0"/>
        <v>0</v>
      </c>
      <c r="Y7" s="141">
        <f t="shared" si="0"/>
        <v>0</v>
      </c>
      <c r="Z7" s="112">
        <v>0</v>
      </c>
      <c r="AA7" s="141">
        <f t="shared" ref="AA7:BA7" si="1">AA8+AA22+AA91</f>
        <v>0</v>
      </c>
      <c r="AB7" s="141">
        <f t="shared" si="1"/>
        <v>0</v>
      </c>
      <c r="AC7" s="141">
        <f t="shared" si="1"/>
        <v>0</v>
      </c>
      <c r="AD7" s="141">
        <f t="shared" si="1"/>
        <v>0</v>
      </c>
      <c r="AE7" s="141">
        <f t="shared" si="1"/>
        <v>0</v>
      </c>
      <c r="AF7" s="141">
        <f t="shared" si="1"/>
        <v>0</v>
      </c>
      <c r="AG7" s="141">
        <f t="shared" si="1"/>
        <v>0</v>
      </c>
      <c r="AH7" s="141">
        <f t="shared" si="1"/>
        <v>0</v>
      </c>
      <c r="AI7" s="141">
        <f t="shared" si="1"/>
        <v>0</v>
      </c>
      <c r="AJ7" s="141">
        <f t="shared" si="1"/>
        <v>0</v>
      </c>
      <c r="AK7" s="141">
        <f t="shared" si="1"/>
        <v>0</v>
      </c>
      <c r="AL7" s="141">
        <f t="shared" si="1"/>
        <v>0</v>
      </c>
      <c r="AM7" s="141">
        <f t="shared" si="1"/>
        <v>0</v>
      </c>
      <c r="AN7" s="141">
        <f t="shared" si="1"/>
        <v>0</v>
      </c>
      <c r="AO7" s="141">
        <f t="shared" si="1"/>
        <v>0</v>
      </c>
      <c r="AP7" s="141">
        <f t="shared" si="1"/>
        <v>0</v>
      </c>
      <c r="AQ7" s="141">
        <f t="shared" si="1"/>
        <v>0</v>
      </c>
      <c r="AR7" s="141">
        <f t="shared" si="1"/>
        <v>0</v>
      </c>
      <c r="AS7" s="141">
        <f t="shared" si="1"/>
        <v>0</v>
      </c>
      <c r="AT7" s="141">
        <f t="shared" si="1"/>
        <v>0</v>
      </c>
      <c r="AU7" s="141">
        <f t="shared" si="1"/>
        <v>0</v>
      </c>
      <c r="AV7" s="141">
        <f t="shared" si="1"/>
        <v>0</v>
      </c>
      <c r="AW7" s="141">
        <f t="shared" si="1"/>
        <v>0</v>
      </c>
      <c r="AX7" s="141">
        <f t="shared" si="1"/>
        <v>0</v>
      </c>
      <c r="AY7" s="141">
        <f t="shared" si="1"/>
        <v>0</v>
      </c>
      <c r="AZ7" s="141">
        <f t="shared" si="1"/>
        <v>0</v>
      </c>
      <c r="BA7" s="141">
        <f t="shared" si="1"/>
        <v>0</v>
      </c>
      <c r="BB7" s="112">
        <v>0</v>
      </c>
      <c r="BC7" s="141">
        <f t="shared" ref="BC7:BN7" si="2">BC8+BC22+BC91</f>
        <v>0</v>
      </c>
      <c r="BD7" s="141">
        <f t="shared" si="2"/>
        <v>0</v>
      </c>
      <c r="BE7" s="141">
        <f t="shared" si="2"/>
        <v>0</v>
      </c>
      <c r="BF7" s="141">
        <f t="shared" si="2"/>
        <v>0</v>
      </c>
      <c r="BG7" s="141">
        <f t="shared" si="2"/>
        <v>0</v>
      </c>
      <c r="BH7" s="141">
        <f t="shared" si="2"/>
        <v>0</v>
      </c>
      <c r="BI7" s="141">
        <f t="shared" si="2"/>
        <v>0</v>
      </c>
      <c r="BJ7" s="141">
        <f t="shared" si="2"/>
        <v>0</v>
      </c>
      <c r="BK7" s="141">
        <f t="shared" si="2"/>
        <v>0</v>
      </c>
      <c r="BL7" s="141">
        <f t="shared" si="2"/>
        <v>0</v>
      </c>
      <c r="BM7" s="141">
        <f t="shared" si="2"/>
        <v>0</v>
      </c>
      <c r="BN7" s="141">
        <f t="shared" si="2"/>
        <v>0</v>
      </c>
      <c r="BO7" s="112">
        <v>0</v>
      </c>
      <c r="BP7" s="141">
        <f>BP8+BP22+BP91</f>
        <v>0</v>
      </c>
      <c r="BQ7" s="141">
        <f>BQ8+BQ22+BQ91</f>
        <v>0</v>
      </c>
      <c r="BR7" s="141">
        <f>BR8+BR22+BR91</f>
        <v>0</v>
      </c>
      <c r="BS7" s="141">
        <f>BS8+BS22+BS91</f>
        <v>0</v>
      </c>
      <c r="BT7" s="112">
        <v>290155255</v>
      </c>
      <c r="BU7" s="141">
        <f t="shared" ref="BU7:CF7" si="3">BU8+BU22+BU91</f>
        <v>0</v>
      </c>
      <c r="BV7" s="141">
        <f t="shared" si="3"/>
        <v>0</v>
      </c>
      <c r="BW7" s="141">
        <f t="shared" si="3"/>
        <v>0</v>
      </c>
      <c r="BX7" s="141">
        <f t="shared" si="3"/>
        <v>285739013</v>
      </c>
      <c r="BY7" s="141">
        <f t="shared" si="3"/>
        <v>0</v>
      </c>
      <c r="BZ7" s="141">
        <f t="shared" si="3"/>
        <v>0</v>
      </c>
      <c r="CA7" s="141">
        <f t="shared" si="3"/>
        <v>0</v>
      </c>
      <c r="CB7" s="141">
        <f t="shared" si="3"/>
        <v>0</v>
      </c>
      <c r="CC7" s="141">
        <f t="shared" si="3"/>
        <v>0</v>
      </c>
      <c r="CD7" s="141">
        <f t="shared" si="3"/>
        <v>0</v>
      </c>
      <c r="CE7" s="141">
        <f t="shared" si="3"/>
        <v>0</v>
      </c>
      <c r="CF7" s="141">
        <f t="shared" si="3"/>
        <v>4416242</v>
      </c>
      <c r="CG7" s="112">
        <v>0</v>
      </c>
      <c r="CH7" s="141">
        <f t="shared" ref="CH7:CW7" si="4">CH8+CH22+CH91</f>
        <v>0</v>
      </c>
      <c r="CI7" s="141">
        <f t="shared" si="4"/>
        <v>0</v>
      </c>
      <c r="CJ7" s="141">
        <f t="shared" si="4"/>
        <v>0</v>
      </c>
      <c r="CK7" s="141">
        <f t="shared" si="4"/>
        <v>0</v>
      </c>
      <c r="CL7" s="141">
        <f t="shared" si="4"/>
        <v>0</v>
      </c>
      <c r="CM7" s="141">
        <f t="shared" si="4"/>
        <v>0</v>
      </c>
      <c r="CN7" s="141">
        <f t="shared" si="4"/>
        <v>0</v>
      </c>
      <c r="CO7" s="141">
        <f t="shared" si="4"/>
        <v>0</v>
      </c>
      <c r="CP7" s="141">
        <f t="shared" si="4"/>
        <v>0</v>
      </c>
      <c r="CQ7" s="141">
        <f t="shared" si="4"/>
        <v>0</v>
      </c>
      <c r="CR7" s="141">
        <f t="shared" si="4"/>
        <v>0</v>
      </c>
      <c r="CS7" s="141">
        <f t="shared" si="4"/>
        <v>0</v>
      </c>
      <c r="CT7" s="141">
        <f t="shared" si="4"/>
        <v>0</v>
      </c>
      <c r="CU7" s="141">
        <f t="shared" si="4"/>
        <v>0</v>
      </c>
      <c r="CV7" s="141">
        <f t="shared" si="4"/>
        <v>0</v>
      </c>
      <c r="CW7" s="141">
        <f t="shared" si="4"/>
        <v>0</v>
      </c>
      <c r="CX7" s="112">
        <v>0</v>
      </c>
      <c r="CY7" s="141">
        <f>CY8+CY22+CY91</f>
        <v>0</v>
      </c>
      <c r="CZ7" s="141">
        <f>CZ8+CZ22+CZ91</f>
        <v>0</v>
      </c>
      <c r="DA7" s="112">
        <v>32860145.76</v>
      </c>
      <c r="DB7" s="141">
        <f>DB8+DB22+DB91</f>
        <v>0</v>
      </c>
      <c r="DC7" s="141">
        <f>DC8+DC22+DC91</f>
        <v>0</v>
      </c>
      <c r="DD7" s="141">
        <f>DD8+DD22+DD91</f>
        <v>32860145.76</v>
      </c>
      <c r="DE7" s="141">
        <f>DE8+DE22+DE91</f>
        <v>0</v>
      </c>
      <c r="DF7" s="141">
        <f>DF8+DF22+DF91</f>
        <v>0</v>
      </c>
      <c r="DG7" s="112">
        <v>0</v>
      </c>
      <c r="DH7" s="141">
        <f>DH8+DH22+DH91</f>
        <v>0</v>
      </c>
      <c r="DI7" s="141">
        <f>DI8+DI22+DI91</f>
        <v>0</v>
      </c>
      <c r="DJ7" s="141">
        <f>DJ8+DJ22+DJ91</f>
        <v>0</v>
      </c>
      <c r="DK7" s="112">
        <v>0</v>
      </c>
      <c r="DL7" s="141">
        <f>DL8+DL22+DL91</f>
        <v>0</v>
      </c>
      <c r="DM7" s="141">
        <f>DM8+DM22+DM91</f>
        <v>0</v>
      </c>
      <c r="DN7" s="141">
        <f>DN8+DN22+DN91</f>
        <v>0</v>
      </c>
      <c r="DO7" s="141">
        <f>DO8+DO22+DO91</f>
        <v>0</v>
      </c>
      <c r="DP7" s="142">
        <f>DP8+DP22+DP91</f>
        <v>0</v>
      </c>
    </row>
    <row r="8" ht="22.5" customHeight="1" spans="1:120">
      <c r="A8" s="136" t="s">
        <v>302</v>
      </c>
      <c r="B8" s="137"/>
      <c r="C8" s="137"/>
      <c r="D8" s="138" t="s">
        <v>303</v>
      </c>
      <c r="E8" s="138"/>
      <c r="F8" s="138" t="s">
        <v>64</v>
      </c>
      <c r="G8" s="138"/>
      <c r="H8" s="138"/>
      <c r="I8" s="268" t="s">
        <v>64</v>
      </c>
      <c r="J8" s="14" t="s">
        <v>64</v>
      </c>
      <c r="K8" s="112">
        <v>19528938</v>
      </c>
      <c r="L8" s="112">
        <v>0</v>
      </c>
      <c r="M8" s="141">
        <f t="shared" ref="M8:Y8" si="5">M9</f>
        <v>0</v>
      </c>
      <c r="N8" s="141">
        <f t="shared" si="5"/>
        <v>0</v>
      </c>
      <c r="O8" s="141">
        <f t="shared" si="5"/>
        <v>0</v>
      </c>
      <c r="P8" s="141">
        <f t="shared" si="5"/>
        <v>0</v>
      </c>
      <c r="Q8" s="141">
        <f t="shared" si="5"/>
        <v>0</v>
      </c>
      <c r="R8" s="141">
        <f t="shared" si="5"/>
        <v>0</v>
      </c>
      <c r="S8" s="141">
        <f t="shared" si="5"/>
        <v>0</v>
      </c>
      <c r="T8" s="141">
        <f t="shared" si="5"/>
        <v>0</v>
      </c>
      <c r="U8" s="141">
        <f t="shared" si="5"/>
        <v>0</v>
      </c>
      <c r="V8" s="141">
        <f t="shared" si="5"/>
        <v>0</v>
      </c>
      <c r="W8" s="141">
        <f t="shared" si="5"/>
        <v>0</v>
      </c>
      <c r="X8" s="141">
        <f t="shared" si="5"/>
        <v>0</v>
      </c>
      <c r="Y8" s="141">
        <f t="shared" si="5"/>
        <v>0</v>
      </c>
      <c r="Z8" s="112">
        <v>0</v>
      </c>
      <c r="AA8" s="141">
        <f t="shared" ref="AA8:BA8" si="6">AA9</f>
        <v>0</v>
      </c>
      <c r="AB8" s="141">
        <f t="shared" si="6"/>
        <v>0</v>
      </c>
      <c r="AC8" s="141">
        <f t="shared" si="6"/>
        <v>0</v>
      </c>
      <c r="AD8" s="141">
        <f t="shared" si="6"/>
        <v>0</v>
      </c>
      <c r="AE8" s="141">
        <f t="shared" si="6"/>
        <v>0</v>
      </c>
      <c r="AF8" s="141">
        <f t="shared" si="6"/>
        <v>0</v>
      </c>
      <c r="AG8" s="141">
        <f t="shared" si="6"/>
        <v>0</v>
      </c>
      <c r="AH8" s="141">
        <f t="shared" si="6"/>
        <v>0</v>
      </c>
      <c r="AI8" s="141">
        <f t="shared" si="6"/>
        <v>0</v>
      </c>
      <c r="AJ8" s="141">
        <f t="shared" si="6"/>
        <v>0</v>
      </c>
      <c r="AK8" s="141">
        <f t="shared" si="6"/>
        <v>0</v>
      </c>
      <c r="AL8" s="141">
        <f t="shared" si="6"/>
        <v>0</v>
      </c>
      <c r="AM8" s="141">
        <f t="shared" si="6"/>
        <v>0</v>
      </c>
      <c r="AN8" s="141">
        <f t="shared" si="6"/>
        <v>0</v>
      </c>
      <c r="AO8" s="141">
        <f t="shared" si="6"/>
        <v>0</v>
      </c>
      <c r="AP8" s="141">
        <f t="shared" si="6"/>
        <v>0</v>
      </c>
      <c r="AQ8" s="141">
        <f t="shared" si="6"/>
        <v>0</v>
      </c>
      <c r="AR8" s="141">
        <f t="shared" si="6"/>
        <v>0</v>
      </c>
      <c r="AS8" s="141">
        <f t="shared" si="6"/>
        <v>0</v>
      </c>
      <c r="AT8" s="141">
        <f t="shared" si="6"/>
        <v>0</v>
      </c>
      <c r="AU8" s="141">
        <f t="shared" si="6"/>
        <v>0</v>
      </c>
      <c r="AV8" s="141">
        <f t="shared" si="6"/>
        <v>0</v>
      </c>
      <c r="AW8" s="141">
        <f t="shared" si="6"/>
        <v>0</v>
      </c>
      <c r="AX8" s="141">
        <f t="shared" si="6"/>
        <v>0</v>
      </c>
      <c r="AY8" s="141">
        <f t="shared" si="6"/>
        <v>0</v>
      </c>
      <c r="AZ8" s="141">
        <f t="shared" si="6"/>
        <v>0</v>
      </c>
      <c r="BA8" s="141">
        <f t="shared" si="6"/>
        <v>0</v>
      </c>
      <c r="BB8" s="112">
        <v>0</v>
      </c>
      <c r="BC8" s="141">
        <f t="shared" ref="BC8:BN8" si="7">BC9</f>
        <v>0</v>
      </c>
      <c r="BD8" s="141">
        <f t="shared" si="7"/>
        <v>0</v>
      </c>
      <c r="BE8" s="141">
        <f t="shared" si="7"/>
        <v>0</v>
      </c>
      <c r="BF8" s="141">
        <f t="shared" si="7"/>
        <v>0</v>
      </c>
      <c r="BG8" s="141">
        <f t="shared" si="7"/>
        <v>0</v>
      </c>
      <c r="BH8" s="141">
        <f t="shared" si="7"/>
        <v>0</v>
      </c>
      <c r="BI8" s="141">
        <f t="shared" si="7"/>
        <v>0</v>
      </c>
      <c r="BJ8" s="141">
        <f t="shared" si="7"/>
        <v>0</v>
      </c>
      <c r="BK8" s="141">
        <f t="shared" si="7"/>
        <v>0</v>
      </c>
      <c r="BL8" s="141">
        <f t="shared" si="7"/>
        <v>0</v>
      </c>
      <c r="BM8" s="141">
        <f t="shared" si="7"/>
        <v>0</v>
      </c>
      <c r="BN8" s="141">
        <f t="shared" si="7"/>
        <v>0</v>
      </c>
      <c r="BO8" s="112">
        <v>0</v>
      </c>
      <c r="BP8" s="141">
        <f>BP9</f>
        <v>0</v>
      </c>
      <c r="BQ8" s="141">
        <f>BQ9</f>
        <v>0</v>
      </c>
      <c r="BR8" s="141">
        <f>BR9</f>
        <v>0</v>
      </c>
      <c r="BS8" s="141">
        <f>BS9</f>
        <v>0</v>
      </c>
      <c r="BT8" s="112">
        <v>19528938</v>
      </c>
      <c r="BU8" s="141">
        <f t="shared" ref="BU8:CF8" si="8">BU9</f>
        <v>0</v>
      </c>
      <c r="BV8" s="141">
        <f t="shared" si="8"/>
        <v>0</v>
      </c>
      <c r="BW8" s="141">
        <f t="shared" si="8"/>
        <v>0</v>
      </c>
      <c r="BX8" s="141">
        <f t="shared" si="8"/>
        <v>19528938</v>
      </c>
      <c r="BY8" s="141">
        <f t="shared" si="8"/>
        <v>0</v>
      </c>
      <c r="BZ8" s="141">
        <f t="shared" si="8"/>
        <v>0</v>
      </c>
      <c r="CA8" s="141">
        <f t="shared" si="8"/>
        <v>0</v>
      </c>
      <c r="CB8" s="141">
        <f t="shared" si="8"/>
        <v>0</v>
      </c>
      <c r="CC8" s="141">
        <f t="shared" si="8"/>
        <v>0</v>
      </c>
      <c r="CD8" s="141">
        <f t="shared" si="8"/>
        <v>0</v>
      </c>
      <c r="CE8" s="141">
        <f t="shared" si="8"/>
        <v>0</v>
      </c>
      <c r="CF8" s="141">
        <f t="shared" si="8"/>
        <v>0</v>
      </c>
      <c r="CG8" s="112">
        <v>0</v>
      </c>
      <c r="CH8" s="141">
        <f t="shared" ref="CH8:CW8" si="9">CH9</f>
        <v>0</v>
      </c>
      <c r="CI8" s="141">
        <f t="shared" si="9"/>
        <v>0</v>
      </c>
      <c r="CJ8" s="141">
        <f t="shared" si="9"/>
        <v>0</v>
      </c>
      <c r="CK8" s="141">
        <f t="shared" si="9"/>
        <v>0</v>
      </c>
      <c r="CL8" s="141">
        <f t="shared" si="9"/>
        <v>0</v>
      </c>
      <c r="CM8" s="141">
        <f t="shared" si="9"/>
        <v>0</v>
      </c>
      <c r="CN8" s="141">
        <f t="shared" si="9"/>
        <v>0</v>
      </c>
      <c r="CO8" s="141">
        <f t="shared" si="9"/>
        <v>0</v>
      </c>
      <c r="CP8" s="141">
        <f t="shared" si="9"/>
        <v>0</v>
      </c>
      <c r="CQ8" s="141">
        <f t="shared" si="9"/>
        <v>0</v>
      </c>
      <c r="CR8" s="141">
        <f t="shared" si="9"/>
        <v>0</v>
      </c>
      <c r="CS8" s="141">
        <f t="shared" si="9"/>
        <v>0</v>
      </c>
      <c r="CT8" s="141">
        <f t="shared" si="9"/>
        <v>0</v>
      </c>
      <c r="CU8" s="141">
        <f t="shared" si="9"/>
        <v>0</v>
      </c>
      <c r="CV8" s="141">
        <f t="shared" si="9"/>
        <v>0</v>
      </c>
      <c r="CW8" s="141">
        <f t="shared" si="9"/>
        <v>0</v>
      </c>
      <c r="CX8" s="112">
        <v>0</v>
      </c>
      <c r="CY8" s="141">
        <f>CY9</f>
        <v>0</v>
      </c>
      <c r="CZ8" s="141">
        <f>CZ9</f>
        <v>0</v>
      </c>
      <c r="DA8" s="112">
        <v>0</v>
      </c>
      <c r="DB8" s="141">
        <f>DB9</f>
        <v>0</v>
      </c>
      <c r="DC8" s="141">
        <f>DC9</f>
        <v>0</v>
      </c>
      <c r="DD8" s="141">
        <f>DD9</f>
        <v>0</v>
      </c>
      <c r="DE8" s="141">
        <f>DE9</f>
        <v>0</v>
      </c>
      <c r="DF8" s="141">
        <f>DF9</f>
        <v>0</v>
      </c>
      <c r="DG8" s="112">
        <v>0</v>
      </c>
      <c r="DH8" s="141">
        <f>DH9</f>
        <v>0</v>
      </c>
      <c r="DI8" s="141">
        <f>DI9</f>
        <v>0</v>
      </c>
      <c r="DJ8" s="141">
        <f>DJ9</f>
        <v>0</v>
      </c>
      <c r="DK8" s="112">
        <v>0</v>
      </c>
      <c r="DL8" s="141">
        <f>DL9</f>
        <v>0</v>
      </c>
      <c r="DM8" s="141">
        <f>DM9</f>
        <v>0</v>
      </c>
      <c r="DN8" s="141">
        <f>DN9</f>
        <v>0</v>
      </c>
      <c r="DO8" s="141">
        <f>DO9</f>
        <v>0</v>
      </c>
      <c r="DP8" s="142">
        <f>DP9</f>
        <v>0</v>
      </c>
    </row>
    <row r="9" ht="22.5" customHeight="1" spans="1:120">
      <c r="A9" s="136" t="s">
        <v>304</v>
      </c>
      <c r="B9" s="137"/>
      <c r="C9" s="137"/>
      <c r="D9" s="138" t="s">
        <v>305</v>
      </c>
      <c r="E9" s="138"/>
      <c r="F9" s="138" t="s">
        <v>64</v>
      </c>
      <c r="G9" s="138"/>
      <c r="H9" s="138"/>
      <c r="I9" s="268" t="s">
        <v>64</v>
      </c>
      <c r="J9" s="14" t="s">
        <v>64</v>
      </c>
      <c r="K9" s="112">
        <v>19528938</v>
      </c>
      <c r="L9" s="112">
        <v>0</v>
      </c>
      <c r="M9" s="141">
        <f t="shared" ref="M9:Y9" si="10">M10+M20</f>
        <v>0</v>
      </c>
      <c r="N9" s="141">
        <f t="shared" si="10"/>
        <v>0</v>
      </c>
      <c r="O9" s="141">
        <f t="shared" si="10"/>
        <v>0</v>
      </c>
      <c r="P9" s="141">
        <f t="shared" si="10"/>
        <v>0</v>
      </c>
      <c r="Q9" s="141">
        <f t="shared" si="10"/>
        <v>0</v>
      </c>
      <c r="R9" s="141">
        <f t="shared" si="10"/>
        <v>0</v>
      </c>
      <c r="S9" s="141">
        <f t="shared" si="10"/>
        <v>0</v>
      </c>
      <c r="T9" s="141">
        <f t="shared" si="10"/>
        <v>0</v>
      </c>
      <c r="U9" s="141">
        <f t="shared" si="10"/>
        <v>0</v>
      </c>
      <c r="V9" s="141">
        <f t="shared" si="10"/>
        <v>0</v>
      </c>
      <c r="W9" s="141">
        <f t="shared" si="10"/>
        <v>0</v>
      </c>
      <c r="X9" s="141">
        <f t="shared" si="10"/>
        <v>0</v>
      </c>
      <c r="Y9" s="141">
        <f t="shared" si="10"/>
        <v>0</v>
      </c>
      <c r="Z9" s="112">
        <v>0</v>
      </c>
      <c r="AA9" s="141">
        <f t="shared" ref="AA9:BA9" si="11">AA10+AA20</f>
        <v>0</v>
      </c>
      <c r="AB9" s="141">
        <f t="shared" si="11"/>
        <v>0</v>
      </c>
      <c r="AC9" s="141">
        <f t="shared" si="11"/>
        <v>0</v>
      </c>
      <c r="AD9" s="141">
        <f t="shared" si="11"/>
        <v>0</v>
      </c>
      <c r="AE9" s="141">
        <f t="shared" si="11"/>
        <v>0</v>
      </c>
      <c r="AF9" s="141">
        <f t="shared" si="11"/>
        <v>0</v>
      </c>
      <c r="AG9" s="141">
        <f t="shared" si="11"/>
        <v>0</v>
      </c>
      <c r="AH9" s="141">
        <f t="shared" si="11"/>
        <v>0</v>
      </c>
      <c r="AI9" s="141">
        <f t="shared" si="11"/>
        <v>0</v>
      </c>
      <c r="AJ9" s="141">
        <f t="shared" si="11"/>
        <v>0</v>
      </c>
      <c r="AK9" s="141">
        <f t="shared" si="11"/>
        <v>0</v>
      </c>
      <c r="AL9" s="141">
        <f t="shared" si="11"/>
        <v>0</v>
      </c>
      <c r="AM9" s="141">
        <f t="shared" si="11"/>
        <v>0</v>
      </c>
      <c r="AN9" s="141">
        <f t="shared" si="11"/>
        <v>0</v>
      </c>
      <c r="AO9" s="141">
        <f t="shared" si="11"/>
        <v>0</v>
      </c>
      <c r="AP9" s="141">
        <f t="shared" si="11"/>
        <v>0</v>
      </c>
      <c r="AQ9" s="141">
        <f t="shared" si="11"/>
        <v>0</v>
      </c>
      <c r="AR9" s="141">
        <f t="shared" si="11"/>
        <v>0</v>
      </c>
      <c r="AS9" s="141">
        <f t="shared" si="11"/>
        <v>0</v>
      </c>
      <c r="AT9" s="141">
        <f t="shared" si="11"/>
        <v>0</v>
      </c>
      <c r="AU9" s="141">
        <f t="shared" si="11"/>
        <v>0</v>
      </c>
      <c r="AV9" s="141">
        <f t="shared" si="11"/>
        <v>0</v>
      </c>
      <c r="AW9" s="141">
        <f t="shared" si="11"/>
        <v>0</v>
      </c>
      <c r="AX9" s="141">
        <f t="shared" si="11"/>
        <v>0</v>
      </c>
      <c r="AY9" s="141">
        <f t="shared" si="11"/>
        <v>0</v>
      </c>
      <c r="AZ9" s="141">
        <f t="shared" si="11"/>
        <v>0</v>
      </c>
      <c r="BA9" s="141">
        <f t="shared" si="11"/>
        <v>0</v>
      </c>
      <c r="BB9" s="112">
        <v>0</v>
      </c>
      <c r="BC9" s="141">
        <f t="shared" ref="BC9:BN9" si="12">BC10+BC20</f>
        <v>0</v>
      </c>
      <c r="BD9" s="141">
        <f t="shared" si="12"/>
        <v>0</v>
      </c>
      <c r="BE9" s="141">
        <f t="shared" si="12"/>
        <v>0</v>
      </c>
      <c r="BF9" s="141">
        <f t="shared" si="12"/>
        <v>0</v>
      </c>
      <c r="BG9" s="141">
        <f t="shared" si="12"/>
        <v>0</v>
      </c>
      <c r="BH9" s="141">
        <f t="shared" si="12"/>
        <v>0</v>
      </c>
      <c r="BI9" s="141">
        <f t="shared" si="12"/>
        <v>0</v>
      </c>
      <c r="BJ9" s="141">
        <f t="shared" si="12"/>
        <v>0</v>
      </c>
      <c r="BK9" s="141">
        <f t="shared" si="12"/>
        <v>0</v>
      </c>
      <c r="BL9" s="141">
        <f t="shared" si="12"/>
        <v>0</v>
      </c>
      <c r="BM9" s="141">
        <f t="shared" si="12"/>
        <v>0</v>
      </c>
      <c r="BN9" s="141">
        <f t="shared" si="12"/>
        <v>0</v>
      </c>
      <c r="BO9" s="112">
        <v>0</v>
      </c>
      <c r="BP9" s="141">
        <f>BP10+BP20</f>
        <v>0</v>
      </c>
      <c r="BQ9" s="141">
        <f>BQ10+BQ20</f>
        <v>0</v>
      </c>
      <c r="BR9" s="141">
        <f>BR10+BR20</f>
        <v>0</v>
      </c>
      <c r="BS9" s="141">
        <f>BS10+BS20</f>
        <v>0</v>
      </c>
      <c r="BT9" s="112">
        <v>19528938</v>
      </c>
      <c r="BU9" s="141">
        <f t="shared" ref="BU9:CF9" si="13">BU10+BU20</f>
        <v>0</v>
      </c>
      <c r="BV9" s="141">
        <f t="shared" si="13"/>
        <v>0</v>
      </c>
      <c r="BW9" s="141">
        <f t="shared" si="13"/>
        <v>0</v>
      </c>
      <c r="BX9" s="141">
        <f t="shared" si="13"/>
        <v>19528938</v>
      </c>
      <c r="BY9" s="141">
        <f t="shared" si="13"/>
        <v>0</v>
      </c>
      <c r="BZ9" s="141">
        <f t="shared" si="13"/>
        <v>0</v>
      </c>
      <c r="CA9" s="141">
        <f t="shared" si="13"/>
        <v>0</v>
      </c>
      <c r="CB9" s="141">
        <f t="shared" si="13"/>
        <v>0</v>
      </c>
      <c r="CC9" s="141">
        <f t="shared" si="13"/>
        <v>0</v>
      </c>
      <c r="CD9" s="141">
        <f t="shared" si="13"/>
        <v>0</v>
      </c>
      <c r="CE9" s="141">
        <f t="shared" si="13"/>
        <v>0</v>
      </c>
      <c r="CF9" s="141">
        <f t="shared" si="13"/>
        <v>0</v>
      </c>
      <c r="CG9" s="112">
        <v>0</v>
      </c>
      <c r="CH9" s="141">
        <f t="shared" ref="CH9:CW9" si="14">CH10+CH20</f>
        <v>0</v>
      </c>
      <c r="CI9" s="141">
        <f t="shared" si="14"/>
        <v>0</v>
      </c>
      <c r="CJ9" s="141">
        <f t="shared" si="14"/>
        <v>0</v>
      </c>
      <c r="CK9" s="141">
        <f t="shared" si="14"/>
        <v>0</v>
      </c>
      <c r="CL9" s="141">
        <f t="shared" si="14"/>
        <v>0</v>
      </c>
      <c r="CM9" s="141">
        <f t="shared" si="14"/>
        <v>0</v>
      </c>
      <c r="CN9" s="141">
        <f t="shared" si="14"/>
        <v>0</v>
      </c>
      <c r="CO9" s="141">
        <f t="shared" si="14"/>
        <v>0</v>
      </c>
      <c r="CP9" s="141">
        <f t="shared" si="14"/>
        <v>0</v>
      </c>
      <c r="CQ9" s="141">
        <f t="shared" si="14"/>
        <v>0</v>
      </c>
      <c r="CR9" s="141">
        <f t="shared" si="14"/>
        <v>0</v>
      </c>
      <c r="CS9" s="141">
        <f t="shared" si="14"/>
        <v>0</v>
      </c>
      <c r="CT9" s="141">
        <f t="shared" si="14"/>
        <v>0</v>
      </c>
      <c r="CU9" s="141">
        <f t="shared" si="14"/>
        <v>0</v>
      </c>
      <c r="CV9" s="141">
        <f t="shared" si="14"/>
        <v>0</v>
      </c>
      <c r="CW9" s="141">
        <f t="shared" si="14"/>
        <v>0</v>
      </c>
      <c r="CX9" s="112">
        <v>0</v>
      </c>
      <c r="CY9" s="141">
        <f>CY10+CY20</f>
        <v>0</v>
      </c>
      <c r="CZ9" s="141">
        <f>CZ10+CZ20</f>
        <v>0</v>
      </c>
      <c r="DA9" s="112">
        <v>0</v>
      </c>
      <c r="DB9" s="141">
        <f>DB10+DB20</f>
        <v>0</v>
      </c>
      <c r="DC9" s="141">
        <f>DC10+DC20</f>
        <v>0</v>
      </c>
      <c r="DD9" s="141">
        <f>DD10+DD20</f>
        <v>0</v>
      </c>
      <c r="DE9" s="141">
        <f>DE10+DE20</f>
        <v>0</v>
      </c>
      <c r="DF9" s="141">
        <f>DF10+DF20</f>
        <v>0</v>
      </c>
      <c r="DG9" s="112">
        <v>0</v>
      </c>
      <c r="DH9" s="141">
        <f>DH10+DH20</f>
        <v>0</v>
      </c>
      <c r="DI9" s="141">
        <f>DI10+DI20</f>
        <v>0</v>
      </c>
      <c r="DJ9" s="141">
        <f>DJ10+DJ20</f>
        <v>0</v>
      </c>
      <c r="DK9" s="112">
        <v>0</v>
      </c>
      <c r="DL9" s="141">
        <f>DL10+DL20</f>
        <v>0</v>
      </c>
      <c r="DM9" s="141">
        <f>DM10+DM20</f>
        <v>0</v>
      </c>
      <c r="DN9" s="141">
        <f>DN10+DN20</f>
        <v>0</v>
      </c>
      <c r="DO9" s="141">
        <f>DO10+DO20</f>
        <v>0</v>
      </c>
      <c r="DP9" s="142">
        <f>DP10+DP20</f>
        <v>0</v>
      </c>
    </row>
    <row r="10" ht="22.5" customHeight="1" spans="1:120">
      <c r="A10" s="136" t="s">
        <v>306</v>
      </c>
      <c r="B10" s="137"/>
      <c r="C10" s="137"/>
      <c r="D10" s="138" t="s">
        <v>307</v>
      </c>
      <c r="E10" s="138"/>
      <c r="F10" s="138" t="s">
        <v>64</v>
      </c>
      <c r="G10" s="138"/>
      <c r="H10" s="138"/>
      <c r="I10" s="268" t="s">
        <v>64</v>
      </c>
      <c r="J10" s="14" t="s">
        <v>64</v>
      </c>
      <c r="K10" s="112">
        <v>15078938</v>
      </c>
      <c r="L10" s="112">
        <v>0</v>
      </c>
      <c r="M10" s="141">
        <f t="shared" ref="M10:Y10" si="15">M11+M12+M13+M14+M15+M16+M17+M18+M19</f>
        <v>0</v>
      </c>
      <c r="N10" s="141">
        <f t="shared" si="15"/>
        <v>0</v>
      </c>
      <c r="O10" s="141">
        <f t="shared" si="15"/>
        <v>0</v>
      </c>
      <c r="P10" s="141">
        <f t="shared" si="15"/>
        <v>0</v>
      </c>
      <c r="Q10" s="141">
        <f t="shared" si="15"/>
        <v>0</v>
      </c>
      <c r="R10" s="141">
        <f t="shared" si="15"/>
        <v>0</v>
      </c>
      <c r="S10" s="141">
        <f t="shared" si="15"/>
        <v>0</v>
      </c>
      <c r="T10" s="141">
        <f t="shared" si="15"/>
        <v>0</v>
      </c>
      <c r="U10" s="141">
        <f t="shared" si="15"/>
        <v>0</v>
      </c>
      <c r="V10" s="141">
        <f t="shared" si="15"/>
        <v>0</v>
      </c>
      <c r="W10" s="141">
        <f t="shared" si="15"/>
        <v>0</v>
      </c>
      <c r="X10" s="141">
        <f t="shared" si="15"/>
        <v>0</v>
      </c>
      <c r="Y10" s="141">
        <f t="shared" si="15"/>
        <v>0</v>
      </c>
      <c r="Z10" s="112">
        <v>0</v>
      </c>
      <c r="AA10" s="141">
        <f t="shared" ref="AA10:BA10" si="16">AA11+AA12+AA13+AA14+AA15+AA16+AA17+AA18+AA19</f>
        <v>0</v>
      </c>
      <c r="AB10" s="141">
        <f t="shared" si="16"/>
        <v>0</v>
      </c>
      <c r="AC10" s="141">
        <f t="shared" si="16"/>
        <v>0</v>
      </c>
      <c r="AD10" s="141">
        <f t="shared" si="16"/>
        <v>0</v>
      </c>
      <c r="AE10" s="141">
        <f t="shared" si="16"/>
        <v>0</v>
      </c>
      <c r="AF10" s="141">
        <f t="shared" si="16"/>
        <v>0</v>
      </c>
      <c r="AG10" s="141">
        <f t="shared" si="16"/>
        <v>0</v>
      </c>
      <c r="AH10" s="141">
        <f t="shared" si="16"/>
        <v>0</v>
      </c>
      <c r="AI10" s="141">
        <f t="shared" si="16"/>
        <v>0</v>
      </c>
      <c r="AJ10" s="141">
        <f t="shared" si="16"/>
        <v>0</v>
      </c>
      <c r="AK10" s="141">
        <f t="shared" si="16"/>
        <v>0</v>
      </c>
      <c r="AL10" s="141">
        <f t="shared" si="16"/>
        <v>0</v>
      </c>
      <c r="AM10" s="141">
        <f t="shared" si="16"/>
        <v>0</v>
      </c>
      <c r="AN10" s="141">
        <f t="shared" si="16"/>
        <v>0</v>
      </c>
      <c r="AO10" s="141">
        <f t="shared" si="16"/>
        <v>0</v>
      </c>
      <c r="AP10" s="141">
        <f t="shared" si="16"/>
        <v>0</v>
      </c>
      <c r="AQ10" s="141">
        <f t="shared" si="16"/>
        <v>0</v>
      </c>
      <c r="AR10" s="141">
        <f t="shared" si="16"/>
        <v>0</v>
      </c>
      <c r="AS10" s="141">
        <f t="shared" si="16"/>
        <v>0</v>
      </c>
      <c r="AT10" s="141">
        <f t="shared" si="16"/>
        <v>0</v>
      </c>
      <c r="AU10" s="141">
        <f t="shared" si="16"/>
        <v>0</v>
      </c>
      <c r="AV10" s="141">
        <f t="shared" si="16"/>
        <v>0</v>
      </c>
      <c r="AW10" s="141">
        <f t="shared" si="16"/>
        <v>0</v>
      </c>
      <c r="AX10" s="141">
        <f t="shared" si="16"/>
        <v>0</v>
      </c>
      <c r="AY10" s="141">
        <f t="shared" si="16"/>
        <v>0</v>
      </c>
      <c r="AZ10" s="141">
        <f t="shared" si="16"/>
        <v>0</v>
      </c>
      <c r="BA10" s="141">
        <f t="shared" si="16"/>
        <v>0</v>
      </c>
      <c r="BB10" s="112">
        <v>0</v>
      </c>
      <c r="BC10" s="141">
        <f t="shared" ref="BC10:BN10" si="17">BC11+BC12+BC13+BC14+BC15+BC16+BC17+BC18+BC19</f>
        <v>0</v>
      </c>
      <c r="BD10" s="141">
        <f t="shared" si="17"/>
        <v>0</v>
      </c>
      <c r="BE10" s="141">
        <f t="shared" si="17"/>
        <v>0</v>
      </c>
      <c r="BF10" s="141">
        <f t="shared" si="17"/>
        <v>0</v>
      </c>
      <c r="BG10" s="141">
        <f t="shared" si="17"/>
        <v>0</v>
      </c>
      <c r="BH10" s="141">
        <f t="shared" si="17"/>
        <v>0</v>
      </c>
      <c r="BI10" s="141">
        <f t="shared" si="17"/>
        <v>0</v>
      </c>
      <c r="BJ10" s="141">
        <f t="shared" si="17"/>
        <v>0</v>
      </c>
      <c r="BK10" s="141">
        <f t="shared" si="17"/>
        <v>0</v>
      </c>
      <c r="BL10" s="141">
        <f t="shared" si="17"/>
        <v>0</v>
      </c>
      <c r="BM10" s="141">
        <f t="shared" si="17"/>
        <v>0</v>
      </c>
      <c r="BN10" s="141">
        <f t="shared" si="17"/>
        <v>0</v>
      </c>
      <c r="BO10" s="112">
        <v>0</v>
      </c>
      <c r="BP10" s="141">
        <f>BP11+BP12+BP13+BP14+BP15+BP16+BP17+BP18+BP19</f>
        <v>0</v>
      </c>
      <c r="BQ10" s="141">
        <f>BQ11+BQ12+BQ13+BQ14+BQ15+BQ16+BQ17+BQ18+BQ19</f>
        <v>0</v>
      </c>
      <c r="BR10" s="141">
        <f>BR11+BR12+BR13+BR14+BR15+BR16+BR17+BR18+BR19</f>
        <v>0</v>
      </c>
      <c r="BS10" s="141">
        <f>BS11+BS12+BS13+BS14+BS15+BS16+BS17+BS18+BS19</f>
        <v>0</v>
      </c>
      <c r="BT10" s="112">
        <v>15078938</v>
      </c>
      <c r="BU10" s="141">
        <f t="shared" ref="BU10:CF10" si="18">BU11+BU12+BU13+BU14+BU15+BU16+BU17+BU18+BU19</f>
        <v>0</v>
      </c>
      <c r="BV10" s="141">
        <f t="shared" si="18"/>
        <v>0</v>
      </c>
      <c r="BW10" s="141">
        <f t="shared" si="18"/>
        <v>0</v>
      </c>
      <c r="BX10" s="141">
        <f t="shared" si="18"/>
        <v>15078938</v>
      </c>
      <c r="BY10" s="141">
        <f t="shared" si="18"/>
        <v>0</v>
      </c>
      <c r="BZ10" s="141">
        <f t="shared" si="18"/>
        <v>0</v>
      </c>
      <c r="CA10" s="141">
        <f t="shared" si="18"/>
        <v>0</v>
      </c>
      <c r="CB10" s="141">
        <f t="shared" si="18"/>
        <v>0</v>
      </c>
      <c r="CC10" s="141">
        <f t="shared" si="18"/>
        <v>0</v>
      </c>
      <c r="CD10" s="141">
        <f t="shared" si="18"/>
        <v>0</v>
      </c>
      <c r="CE10" s="141">
        <f t="shared" si="18"/>
        <v>0</v>
      </c>
      <c r="CF10" s="141">
        <f t="shared" si="18"/>
        <v>0</v>
      </c>
      <c r="CG10" s="112">
        <v>0</v>
      </c>
      <c r="CH10" s="141">
        <f t="shared" ref="CH10:CW10" si="19">CH11+CH12+CH13+CH14+CH15+CH16+CH17+CH18+CH19</f>
        <v>0</v>
      </c>
      <c r="CI10" s="141">
        <f t="shared" si="19"/>
        <v>0</v>
      </c>
      <c r="CJ10" s="141">
        <f t="shared" si="19"/>
        <v>0</v>
      </c>
      <c r="CK10" s="141">
        <f t="shared" si="19"/>
        <v>0</v>
      </c>
      <c r="CL10" s="141">
        <f t="shared" si="19"/>
        <v>0</v>
      </c>
      <c r="CM10" s="141">
        <f t="shared" si="19"/>
        <v>0</v>
      </c>
      <c r="CN10" s="141">
        <f t="shared" si="19"/>
        <v>0</v>
      </c>
      <c r="CO10" s="141">
        <f t="shared" si="19"/>
        <v>0</v>
      </c>
      <c r="CP10" s="141">
        <f t="shared" si="19"/>
        <v>0</v>
      </c>
      <c r="CQ10" s="141">
        <f t="shared" si="19"/>
        <v>0</v>
      </c>
      <c r="CR10" s="141">
        <f t="shared" si="19"/>
        <v>0</v>
      </c>
      <c r="CS10" s="141">
        <f t="shared" si="19"/>
        <v>0</v>
      </c>
      <c r="CT10" s="141">
        <f t="shared" si="19"/>
        <v>0</v>
      </c>
      <c r="CU10" s="141">
        <f t="shared" si="19"/>
        <v>0</v>
      </c>
      <c r="CV10" s="141">
        <f t="shared" si="19"/>
        <v>0</v>
      </c>
      <c r="CW10" s="141">
        <f t="shared" si="19"/>
        <v>0</v>
      </c>
      <c r="CX10" s="112">
        <v>0</v>
      </c>
      <c r="CY10" s="141">
        <f>CY11+CY12+CY13+CY14+CY15+CY16+CY17+CY18+CY19</f>
        <v>0</v>
      </c>
      <c r="CZ10" s="141">
        <f>CZ11+CZ12+CZ13+CZ14+CZ15+CZ16+CZ17+CZ18+CZ19</f>
        <v>0</v>
      </c>
      <c r="DA10" s="112">
        <v>0</v>
      </c>
      <c r="DB10" s="141">
        <f>DB11+DB12+DB13+DB14+DB15+DB16+DB17+DB18+DB19</f>
        <v>0</v>
      </c>
      <c r="DC10" s="141">
        <f>DC11+DC12+DC13+DC14+DC15+DC16+DC17+DC18+DC19</f>
        <v>0</v>
      </c>
      <c r="DD10" s="141">
        <f>DD11+DD12+DD13+DD14+DD15+DD16+DD17+DD18+DD19</f>
        <v>0</v>
      </c>
      <c r="DE10" s="141">
        <f>DE11+DE12+DE13+DE14+DE15+DE16+DE17+DE18+DE19</f>
        <v>0</v>
      </c>
      <c r="DF10" s="141">
        <f>DF11+DF12+DF13+DF14+DF15+DF16+DF17+DF18+DF19</f>
        <v>0</v>
      </c>
      <c r="DG10" s="112">
        <v>0</v>
      </c>
      <c r="DH10" s="141">
        <f>DH11+DH12+DH13+DH14+DH15+DH16+DH17+DH18+DH19</f>
        <v>0</v>
      </c>
      <c r="DI10" s="141">
        <f>DI11+DI12+DI13+DI14+DI15+DI16+DI17+DI18+DI19</f>
        <v>0</v>
      </c>
      <c r="DJ10" s="141">
        <f>DJ11+DJ12+DJ13+DJ14+DJ15+DJ16+DJ17+DJ18+DJ19</f>
        <v>0</v>
      </c>
      <c r="DK10" s="112">
        <v>0</v>
      </c>
      <c r="DL10" s="141">
        <f>DL11+DL12+DL13+DL14+DL15+DL16+DL17+DL18+DL19</f>
        <v>0</v>
      </c>
      <c r="DM10" s="141">
        <f>DM11+DM12+DM13+DM14+DM15+DM16+DM17+DM18+DM19</f>
        <v>0</v>
      </c>
      <c r="DN10" s="141">
        <f>DN11+DN12+DN13+DN14+DN15+DN16+DN17+DN18+DN19</f>
        <v>0</v>
      </c>
      <c r="DO10" s="141">
        <f>DO11+DO12+DO13+DO14+DO15+DO16+DO17+DO18+DO19</f>
        <v>0</v>
      </c>
      <c r="DP10" s="142">
        <f>DP11+DP12+DP13+DP14+DP15+DP16+DP17+DP18+DP19</f>
        <v>0</v>
      </c>
    </row>
    <row r="11" ht="22.5" customHeight="1" spans="1:120">
      <c r="A11" s="130" t="s">
        <v>306</v>
      </c>
      <c r="B11" s="131"/>
      <c r="C11" s="131"/>
      <c r="D11" s="139" t="s">
        <v>525</v>
      </c>
      <c r="E11" s="139" t="s">
        <v>526</v>
      </c>
      <c r="F11" s="139" t="s">
        <v>519</v>
      </c>
      <c r="G11" s="139" t="s">
        <v>527</v>
      </c>
      <c r="H11" s="139" t="s">
        <v>528</v>
      </c>
      <c r="I11" s="269" t="s">
        <v>532</v>
      </c>
      <c r="J11" s="270" t="s">
        <v>64</v>
      </c>
      <c r="K11" s="112">
        <v>1182755</v>
      </c>
      <c r="L11" s="112">
        <v>0</v>
      </c>
      <c r="M11" s="92">
        <v>0</v>
      </c>
      <c r="N11" s="92">
        <v>0</v>
      </c>
      <c r="O11" s="92">
        <v>0</v>
      </c>
      <c r="P11" s="92">
        <v>0</v>
      </c>
      <c r="Q11" s="92">
        <v>0</v>
      </c>
      <c r="R11" s="92">
        <v>0</v>
      </c>
      <c r="S11" s="92">
        <v>0</v>
      </c>
      <c r="T11" s="92">
        <v>0</v>
      </c>
      <c r="U11" s="92">
        <v>0</v>
      </c>
      <c r="V11" s="92">
        <v>0</v>
      </c>
      <c r="W11" s="92">
        <v>0</v>
      </c>
      <c r="X11" s="92">
        <v>0</v>
      </c>
      <c r="Y11" s="92">
        <v>0</v>
      </c>
      <c r="Z11" s="112">
        <v>0</v>
      </c>
      <c r="AA11" s="92">
        <v>0</v>
      </c>
      <c r="AB11" s="92">
        <v>0</v>
      </c>
      <c r="AC11" s="92">
        <v>0</v>
      </c>
      <c r="AD11" s="92">
        <v>0</v>
      </c>
      <c r="AE11" s="92">
        <v>0</v>
      </c>
      <c r="AF11" s="92">
        <v>0</v>
      </c>
      <c r="AG11" s="92">
        <v>0</v>
      </c>
      <c r="AH11" s="92">
        <v>0</v>
      </c>
      <c r="AI11" s="92">
        <v>0</v>
      </c>
      <c r="AJ11" s="92">
        <v>0</v>
      </c>
      <c r="AK11" s="92">
        <v>0</v>
      </c>
      <c r="AL11" s="92">
        <v>0</v>
      </c>
      <c r="AM11" s="92">
        <v>0</v>
      </c>
      <c r="AN11" s="92">
        <v>0</v>
      </c>
      <c r="AO11" s="92">
        <v>0</v>
      </c>
      <c r="AP11" s="92">
        <v>0</v>
      </c>
      <c r="AQ11" s="92">
        <v>0</v>
      </c>
      <c r="AR11" s="92">
        <v>0</v>
      </c>
      <c r="AS11" s="92">
        <v>0</v>
      </c>
      <c r="AT11" s="92">
        <v>0</v>
      </c>
      <c r="AU11" s="92">
        <v>0</v>
      </c>
      <c r="AV11" s="92">
        <v>0</v>
      </c>
      <c r="AW11" s="92">
        <v>0</v>
      </c>
      <c r="AX11" s="92">
        <v>0</v>
      </c>
      <c r="AY11" s="92">
        <v>0</v>
      </c>
      <c r="AZ11" s="92">
        <v>0</v>
      </c>
      <c r="BA11" s="92">
        <v>0</v>
      </c>
      <c r="BB11" s="112">
        <v>0</v>
      </c>
      <c r="BC11" s="92">
        <v>0</v>
      </c>
      <c r="BD11" s="92">
        <v>0</v>
      </c>
      <c r="BE11" s="92">
        <v>0</v>
      </c>
      <c r="BF11" s="92">
        <v>0</v>
      </c>
      <c r="BG11" s="92">
        <v>0</v>
      </c>
      <c r="BH11" s="92">
        <v>0</v>
      </c>
      <c r="BI11" s="92">
        <v>0</v>
      </c>
      <c r="BJ11" s="92">
        <v>0</v>
      </c>
      <c r="BK11" s="92">
        <v>0</v>
      </c>
      <c r="BL11" s="92">
        <v>0</v>
      </c>
      <c r="BM11" s="92">
        <v>0</v>
      </c>
      <c r="BN11" s="92">
        <v>0</v>
      </c>
      <c r="BO11" s="112">
        <v>0</v>
      </c>
      <c r="BP11" s="92">
        <v>0</v>
      </c>
      <c r="BQ11" s="92">
        <v>0</v>
      </c>
      <c r="BR11" s="92">
        <v>0</v>
      </c>
      <c r="BS11" s="92">
        <v>0</v>
      </c>
      <c r="BT11" s="112">
        <v>1182755</v>
      </c>
      <c r="BU11" s="92">
        <v>0</v>
      </c>
      <c r="BV11" s="92">
        <v>0</v>
      </c>
      <c r="BW11" s="92">
        <v>0</v>
      </c>
      <c r="BX11" s="92">
        <v>1182755</v>
      </c>
      <c r="BY11" s="92">
        <v>0</v>
      </c>
      <c r="BZ11" s="92">
        <v>0</v>
      </c>
      <c r="CA11" s="92">
        <v>0</v>
      </c>
      <c r="CB11" s="92">
        <v>0</v>
      </c>
      <c r="CC11" s="92">
        <v>0</v>
      </c>
      <c r="CD11" s="92">
        <v>0</v>
      </c>
      <c r="CE11" s="92">
        <v>0</v>
      </c>
      <c r="CF11" s="92">
        <v>0</v>
      </c>
      <c r="CG11" s="112">
        <v>0</v>
      </c>
      <c r="CH11" s="92">
        <v>0</v>
      </c>
      <c r="CI11" s="92">
        <v>0</v>
      </c>
      <c r="CJ11" s="92">
        <v>0</v>
      </c>
      <c r="CK11" s="92">
        <v>0</v>
      </c>
      <c r="CL11" s="92">
        <v>0</v>
      </c>
      <c r="CM11" s="92">
        <v>0</v>
      </c>
      <c r="CN11" s="92">
        <v>0</v>
      </c>
      <c r="CO11" s="92">
        <v>0</v>
      </c>
      <c r="CP11" s="92">
        <v>0</v>
      </c>
      <c r="CQ11" s="92">
        <v>0</v>
      </c>
      <c r="CR11" s="92">
        <v>0</v>
      </c>
      <c r="CS11" s="92">
        <v>0</v>
      </c>
      <c r="CT11" s="92">
        <v>0</v>
      </c>
      <c r="CU11" s="92">
        <v>0</v>
      </c>
      <c r="CV11" s="92">
        <v>0</v>
      </c>
      <c r="CW11" s="92">
        <v>0</v>
      </c>
      <c r="CX11" s="112">
        <v>0</v>
      </c>
      <c r="CY11" s="92">
        <v>0</v>
      </c>
      <c r="CZ11" s="92">
        <v>0</v>
      </c>
      <c r="DA11" s="112">
        <v>0</v>
      </c>
      <c r="DB11" s="92">
        <v>0</v>
      </c>
      <c r="DC11" s="92">
        <v>0</v>
      </c>
      <c r="DD11" s="92">
        <v>0</v>
      </c>
      <c r="DE11" s="92">
        <v>0</v>
      </c>
      <c r="DF11" s="92">
        <v>0</v>
      </c>
      <c r="DG11" s="112">
        <v>0</v>
      </c>
      <c r="DH11" s="92">
        <v>0</v>
      </c>
      <c r="DI11" s="92">
        <v>0</v>
      </c>
      <c r="DJ11" s="92">
        <v>0</v>
      </c>
      <c r="DK11" s="112">
        <v>0</v>
      </c>
      <c r="DL11" s="92">
        <v>0</v>
      </c>
      <c r="DM11" s="92">
        <v>0</v>
      </c>
      <c r="DN11" s="92">
        <v>0</v>
      </c>
      <c r="DO11" s="92">
        <v>0</v>
      </c>
      <c r="DP11" s="143">
        <v>0</v>
      </c>
    </row>
    <row r="12" ht="22.5" customHeight="1" spans="1:120">
      <c r="A12" s="130" t="s">
        <v>306</v>
      </c>
      <c r="B12" s="131"/>
      <c r="C12" s="131"/>
      <c r="D12" s="139" t="s">
        <v>543</v>
      </c>
      <c r="E12" s="139" t="s">
        <v>544</v>
      </c>
      <c r="F12" s="139" t="s">
        <v>519</v>
      </c>
      <c r="G12" s="139" t="s">
        <v>527</v>
      </c>
      <c r="H12" s="139" t="s">
        <v>528</v>
      </c>
      <c r="I12" s="269" t="s">
        <v>532</v>
      </c>
      <c r="J12" s="270" t="s">
        <v>64</v>
      </c>
      <c r="K12" s="112">
        <v>5720000</v>
      </c>
      <c r="L12" s="112">
        <v>0</v>
      </c>
      <c r="M12" s="92">
        <v>0</v>
      </c>
      <c r="N12" s="92">
        <v>0</v>
      </c>
      <c r="O12" s="92">
        <v>0</v>
      </c>
      <c r="P12" s="92">
        <v>0</v>
      </c>
      <c r="Q12" s="92">
        <v>0</v>
      </c>
      <c r="R12" s="92">
        <v>0</v>
      </c>
      <c r="S12" s="92">
        <v>0</v>
      </c>
      <c r="T12" s="92">
        <v>0</v>
      </c>
      <c r="U12" s="92">
        <v>0</v>
      </c>
      <c r="V12" s="92">
        <v>0</v>
      </c>
      <c r="W12" s="92">
        <v>0</v>
      </c>
      <c r="X12" s="92">
        <v>0</v>
      </c>
      <c r="Y12" s="92">
        <v>0</v>
      </c>
      <c r="Z12" s="112">
        <v>0</v>
      </c>
      <c r="AA12" s="92">
        <v>0</v>
      </c>
      <c r="AB12" s="92">
        <v>0</v>
      </c>
      <c r="AC12" s="92">
        <v>0</v>
      </c>
      <c r="AD12" s="92">
        <v>0</v>
      </c>
      <c r="AE12" s="92">
        <v>0</v>
      </c>
      <c r="AF12" s="92">
        <v>0</v>
      </c>
      <c r="AG12" s="92">
        <v>0</v>
      </c>
      <c r="AH12" s="92">
        <v>0</v>
      </c>
      <c r="AI12" s="92">
        <v>0</v>
      </c>
      <c r="AJ12" s="92">
        <v>0</v>
      </c>
      <c r="AK12" s="92">
        <v>0</v>
      </c>
      <c r="AL12" s="92">
        <v>0</v>
      </c>
      <c r="AM12" s="92">
        <v>0</v>
      </c>
      <c r="AN12" s="92">
        <v>0</v>
      </c>
      <c r="AO12" s="92">
        <v>0</v>
      </c>
      <c r="AP12" s="92">
        <v>0</v>
      </c>
      <c r="AQ12" s="92">
        <v>0</v>
      </c>
      <c r="AR12" s="92">
        <v>0</v>
      </c>
      <c r="AS12" s="92">
        <v>0</v>
      </c>
      <c r="AT12" s="92">
        <v>0</v>
      </c>
      <c r="AU12" s="92">
        <v>0</v>
      </c>
      <c r="AV12" s="92">
        <v>0</v>
      </c>
      <c r="AW12" s="92">
        <v>0</v>
      </c>
      <c r="AX12" s="92">
        <v>0</v>
      </c>
      <c r="AY12" s="92">
        <v>0</v>
      </c>
      <c r="AZ12" s="92">
        <v>0</v>
      </c>
      <c r="BA12" s="92">
        <v>0</v>
      </c>
      <c r="BB12" s="112">
        <v>0</v>
      </c>
      <c r="BC12" s="92">
        <v>0</v>
      </c>
      <c r="BD12" s="92">
        <v>0</v>
      </c>
      <c r="BE12" s="92">
        <v>0</v>
      </c>
      <c r="BF12" s="92">
        <v>0</v>
      </c>
      <c r="BG12" s="92">
        <v>0</v>
      </c>
      <c r="BH12" s="92">
        <v>0</v>
      </c>
      <c r="BI12" s="92">
        <v>0</v>
      </c>
      <c r="BJ12" s="92">
        <v>0</v>
      </c>
      <c r="BK12" s="92">
        <v>0</v>
      </c>
      <c r="BL12" s="92">
        <v>0</v>
      </c>
      <c r="BM12" s="92">
        <v>0</v>
      </c>
      <c r="BN12" s="92">
        <v>0</v>
      </c>
      <c r="BO12" s="112">
        <v>0</v>
      </c>
      <c r="BP12" s="92">
        <v>0</v>
      </c>
      <c r="BQ12" s="92">
        <v>0</v>
      </c>
      <c r="BR12" s="92">
        <v>0</v>
      </c>
      <c r="BS12" s="92">
        <v>0</v>
      </c>
      <c r="BT12" s="112">
        <v>5720000</v>
      </c>
      <c r="BU12" s="92">
        <v>0</v>
      </c>
      <c r="BV12" s="92">
        <v>0</v>
      </c>
      <c r="BW12" s="92">
        <v>0</v>
      </c>
      <c r="BX12" s="92">
        <v>5720000</v>
      </c>
      <c r="BY12" s="92">
        <v>0</v>
      </c>
      <c r="BZ12" s="92">
        <v>0</v>
      </c>
      <c r="CA12" s="92">
        <v>0</v>
      </c>
      <c r="CB12" s="92">
        <v>0</v>
      </c>
      <c r="CC12" s="92">
        <v>0</v>
      </c>
      <c r="CD12" s="92">
        <v>0</v>
      </c>
      <c r="CE12" s="92">
        <v>0</v>
      </c>
      <c r="CF12" s="92">
        <v>0</v>
      </c>
      <c r="CG12" s="112">
        <v>0</v>
      </c>
      <c r="CH12" s="92">
        <v>0</v>
      </c>
      <c r="CI12" s="92">
        <v>0</v>
      </c>
      <c r="CJ12" s="92">
        <v>0</v>
      </c>
      <c r="CK12" s="92">
        <v>0</v>
      </c>
      <c r="CL12" s="92">
        <v>0</v>
      </c>
      <c r="CM12" s="92">
        <v>0</v>
      </c>
      <c r="CN12" s="92">
        <v>0</v>
      </c>
      <c r="CO12" s="92">
        <v>0</v>
      </c>
      <c r="CP12" s="92">
        <v>0</v>
      </c>
      <c r="CQ12" s="92">
        <v>0</v>
      </c>
      <c r="CR12" s="92">
        <v>0</v>
      </c>
      <c r="CS12" s="92">
        <v>0</v>
      </c>
      <c r="CT12" s="92">
        <v>0</v>
      </c>
      <c r="CU12" s="92">
        <v>0</v>
      </c>
      <c r="CV12" s="92">
        <v>0</v>
      </c>
      <c r="CW12" s="92">
        <v>0</v>
      </c>
      <c r="CX12" s="112">
        <v>0</v>
      </c>
      <c r="CY12" s="92">
        <v>0</v>
      </c>
      <c r="CZ12" s="92">
        <v>0</v>
      </c>
      <c r="DA12" s="112">
        <v>0</v>
      </c>
      <c r="DB12" s="92">
        <v>0</v>
      </c>
      <c r="DC12" s="92">
        <v>0</v>
      </c>
      <c r="DD12" s="92">
        <v>0</v>
      </c>
      <c r="DE12" s="92">
        <v>0</v>
      </c>
      <c r="DF12" s="92">
        <v>0</v>
      </c>
      <c r="DG12" s="112">
        <v>0</v>
      </c>
      <c r="DH12" s="92">
        <v>0</v>
      </c>
      <c r="DI12" s="92">
        <v>0</v>
      </c>
      <c r="DJ12" s="92">
        <v>0</v>
      </c>
      <c r="DK12" s="112">
        <v>0</v>
      </c>
      <c r="DL12" s="92">
        <v>0</v>
      </c>
      <c r="DM12" s="92">
        <v>0</v>
      </c>
      <c r="DN12" s="92">
        <v>0</v>
      </c>
      <c r="DO12" s="92">
        <v>0</v>
      </c>
      <c r="DP12" s="143">
        <v>0</v>
      </c>
    </row>
    <row r="13" ht="22.5" customHeight="1" spans="1:120">
      <c r="A13" s="130" t="s">
        <v>306</v>
      </c>
      <c r="B13" s="131"/>
      <c r="C13" s="131"/>
      <c r="D13" s="139" t="s">
        <v>539</v>
      </c>
      <c r="E13" s="139" t="s">
        <v>540</v>
      </c>
      <c r="F13" s="139" t="s">
        <v>519</v>
      </c>
      <c r="G13" s="139" t="s">
        <v>541</v>
      </c>
      <c r="H13" s="139" t="s">
        <v>542</v>
      </c>
      <c r="I13" s="269" t="s">
        <v>532</v>
      </c>
      <c r="J13" s="270" t="s">
        <v>64</v>
      </c>
      <c r="K13" s="112">
        <v>724100</v>
      </c>
      <c r="L13" s="112">
        <v>0</v>
      </c>
      <c r="M13" s="92">
        <v>0</v>
      </c>
      <c r="N13" s="92">
        <v>0</v>
      </c>
      <c r="O13" s="92">
        <v>0</v>
      </c>
      <c r="P13" s="92">
        <v>0</v>
      </c>
      <c r="Q13" s="92">
        <v>0</v>
      </c>
      <c r="R13" s="92">
        <v>0</v>
      </c>
      <c r="S13" s="92">
        <v>0</v>
      </c>
      <c r="T13" s="92">
        <v>0</v>
      </c>
      <c r="U13" s="92">
        <v>0</v>
      </c>
      <c r="V13" s="92">
        <v>0</v>
      </c>
      <c r="W13" s="92">
        <v>0</v>
      </c>
      <c r="X13" s="92">
        <v>0</v>
      </c>
      <c r="Y13" s="92">
        <v>0</v>
      </c>
      <c r="Z13" s="112">
        <v>0</v>
      </c>
      <c r="AA13" s="92">
        <v>0</v>
      </c>
      <c r="AB13" s="92">
        <v>0</v>
      </c>
      <c r="AC13" s="92">
        <v>0</v>
      </c>
      <c r="AD13" s="92">
        <v>0</v>
      </c>
      <c r="AE13" s="92">
        <v>0</v>
      </c>
      <c r="AF13" s="92">
        <v>0</v>
      </c>
      <c r="AG13" s="92">
        <v>0</v>
      </c>
      <c r="AH13" s="92">
        <v>0</v>
      </c>
      <c r="AI13" s="92">
        <v>0</v>
      </c>
      <c r="AJ13" s="92">
        <v>0</v>
      </c>
      <c r="AK13" s="92">
        <v>0</v>
      </c>
      <c r="AL13" s="92">
        <v>0</v>
      </c>
      <c r="AM13" s="92">
        <v>0</v>
      </c>
      <c r="AN13" s="92">
        <v>0</v>
      </c>
      <c r="AO13" s="92">
        <v>0</v>
      </c>
      <c r="AP13" s="92">
        <v>0</v>
      </c>
      <c r="AQ13" s="92">
        <v>0</v>
      </c>
      <c r="AR13" s="92">
        <v>0</v>
      </c>
      <c r="AS13" s="92">
        <v>0</v>
      </c>
      <c r="AT13" s="92">
        <v>0</v>
      </c>
      <c r="AU13" s="92">
        <v>0</v>
      </c>
      <c r="AV13" s="92">
        <v>0</v>
      </c>
      <c r="AW13" s="92">
        <v>0</v>
      </c>
      <c r="AX13" s="92">
        <v>0</v>
      </c>
      <c r="AY13" s="92">
        <v>0</v>
      </c>
      <c r="AZ13" s="92">
        <v>0</v>
      </c>
      <c r="BA13" s="92">
        <v>0</v>
      </c>
      <c r="BB13" s="112">
        <v>0</v>
      </c>
      <c r="BC13" s="92">
        <v>0</v>
      </c>
      <c r="BD13" s="92">
        <v>0</v>
      </c>
      <c r="BE13" s="92">
        <v>0</v>
      </c>
      <c r="BF13" s="92">
        <v>0</v>
      </c>
      <c r="BG13" s="92">
        <v>0</v>
      </c>
      <c r="BH13" s="92">
        <v>0</v>
      </c>
      <c r="BI13" s="92">
        <v>0</v>
      </c>
      <c r="BJ13" s="92">
        <v>0</v>
      </c>
      <c r="BK13" s="92">
        <v>0</v>
      </c>
      <c r="BL13" s="92">
        <v>0</v>
      </c>
      <c r="BM13" s="92">
        <v>0</v>
      </c>
      <c r="BN13" s="92">
        <v>0</v>
      </c>
      <c r="BO13" s="112">
        <v>0</v>
      </c>
      <c r="BP13" s="92">
        <v>0</v>
      </c>
      <c r="BQ13" s="92">
        <v>0</v>
      </c>
      <c r="BR13" s="92">
        <v>0</v>
      </c>
      <c r="BS13" s="92">
        <v>0</v>
      </c>
      <c r="BT13" s="112">
        <v>724100</v>
      </c>
      <c r="BU13" s="92">
        <v>0</v>
      </c>
      <c r="BV13" s="92">
        <v>0</v>
      </c>
      <c r="BW13" s="92">
        <v>0</v>
      </c>
      <c r="BX13" s="92">
        <v>724100</v>
      </c>
      <c r="BY13" s="92">
        <v>0</v>
      </c>
      <c r="BZ13" s="92">
        <v>0</v>
      </c>
      <c r="CA13" s="92">
        <v>0</v>
      </c>
      <c r="CB13" s="92">
        <v>0</v>
      </c>
      <c r="CC13" s="92">
        <v>0</v>
      </c>
      <c r="CD13" s="92">
        <v>0</v>
      </c>
      <c r="CE13" s="92">
        <v>0</v>
      </c>
      <c r="CF13" s="92">
        <v>0</v>
      </c>
      <c r="CG13" s="112">
        <v>0</v>
      </c>
      <c r="CH13" s="92">
        <v>0</v>
      </c>
      <c r="CI13" s="92">
        <v>0</v>
      </c>
      <c r="CJ13" s="92">
        <v>0</v>
      </c>
      <c r="CK13" s="92">
        <v>0</v>
      </c>
      <c r="CL13" s="92">
        <v>0</v>
      </c>
      <c r="CM13" s="92">
        <v>0</v>
      </c>
      <c r="CN13" s="92">
        <v>0</v>
      </c>
      <c r="CO13" s="92">
        <v>0</v>
      </c>
      <c r="CP13" s="92">
        <v>0</v>
      </c>
      <c r="CQ13" s="92">
        <v>0</v>
      </c>
      <c r="CR13" s="92">
        <v>0</v>
      </c>
      <c r="CS13" s="92">
        <v>0</v>
      </c>
      <c r="CT13" s="92">
        <v>0</v>
      </c>
      <c r="CU13" s="92">
        <v>0</v>
      </c>
      <c r="CV13" s="92">
        <v>0</v>
      </c>
      <c r="CW13" s="92">
        <v>0</v>
      </c>
      <c r="CX13" s="112">
        <v>0</v>
      </c>
      <c r="CY13" s="92">
        <v>0</v>
      </c>
      <c r="CZ13" s="92">
        <v>0</v>
      </c>
      <c r="DA13" s="112">
        <v>0</v>
      </c>
      <c r="DB13" s="92">
        <v>0</v>
      </c>
      <c r="DC13" s="92">
        <v>0</v>
      </c>
      <c r="DD13" s="92">
        <v>0</v>
      </c>
      <c r="DE13" s="92">
        <v>0</v>
      </c>
      <c r="DF13" s="92">
        <v>0</v>
      </c>
      <c r="DG13" s="112">
        <v>0</v>
      </c>
      <c r="DH13" s="92">
        <v>0</v>
      </c>
      <c r="DI13" s="92">
        <v>0</v>
      </c>
      <c r="DJ13" s="92">
        <v>0</v>
      </c>
      <c r="DK13" s="112">
        <v>0</v>
      </c>
      <c r="DL13" s="92">
        <v>0</v>
      </c>
      <c r="DM13" s="92">
        <v>0</v>
      </c>
      <c r="DN13" s="92">
        <v>0</v>
      </c>
      <c r="DO13" s="92">
        <v>0</v>
      </c>
      <c r="DP13" s="143">
        <v>0</v>
      </c>
    </row>
    <row r="14" ht="22.5" customHeight="1" spans="1:120">
      <c r="A14" s="130" t="s">
        <v>306</v>
      </c>
      <c r="B14" s="131"/>
      <c r="C14" s="131"/>
      <c r="D14" s="139" t="s">
        <v>545</v>
      </c>
      <c r="E14" s="139" t="s">
        <v>546</v>
      </c>
      <c r="F14" s="139" t="s">
        <v>519</v>
      </c>
      <c r="G14" s="139" t="s">
        <v>547</v>
      </c>
      <c r="H14" s="139" t="s">
        <v>548</v>
      </c>
      <c r="I14" s="269" t="s">
        <v>532</v>
      </c>
      <c r="J14" s="270" t="s">
        <v>64</v>
      </c>
      <c r="K14" s="112">
        <v>476800</v>
      </c>
      <c r="L14" s="112">
        <v>0</v>
      </c>
      <c r="M14" s="92">
        <v>0</v>
      </c>
      <c r="N14" s="92">
        <v>0</v>
      </c>
      <c r="O14" s="92">
        <v>0</v>
      </c>
      <c r="P14" s="92">
        <v>0</v>
      </c>
      <c r="Q14" s="92">
        <v>0</v>
      </c>
      <c r="R14" s="92">
        <v>0</v>
      </c>
      <c r="S14" s="92">
        <v>0</v>
      </c>
      <c r="T14" s="92">
        <v>0</v>
      </c>
      <c r="U14" s="92">
        <v>0</v>
      </c>
      <c r="V14" s="92">
        <v>0</v>
      </c>
      <c r="W14" s="92">
        <v>0</v>
      </c>
      <c r="X14" s="92">
        <v>0</v>
      </c>
      <c r="Y14" s="92">
        <v>0</v>
      </c>
      <c r="Z14" s="112">
        <v>0</v>
      </c>
      <c r="AA14" s="92">
        <v>0</v>
      </c>
      <c r="AB14" s="92">
        <v>0</v>
      </c>
      <c r="AC14" s="92">
        <v>0</v>
      </c>
      <c r="AD14" s="92">
        <v>0</v>
      </c>
      <c r="AE14" s="92">
        <v>0</v>
      </c>
      <c r="AF14" s="92">
        <v>0</v>
      </c>
      <c r="AG14" s="92">
        <v>0</v>
      </c>
      <c r="AH14" s="92">
        <v>0</v>
      </c>
      <c r="AI14" s="92">
        <v>0</v>
      </c>
      <c r="AJ14" s="92">
        <v>0</v>
      </c>
      <c r="AK14" s="92">
        <v>0</v>
      </c>
      <c r="AL14" s="92">
        <v>0</v>
      </c>
      <c r="AM14" s="92">
        <v>0</v>
      </c>
      <c r="AN14" s="92">
        <v>0</v>
      </c>
      <c r="AO14" s="92">
        <v>0</v>
      </c>
      <c r="AP14" s="92">
        <v>0</v>
      </c>
      <c r="AQ14" s="92">
        <v>0</v>
      </c>
      <c r="AR14" s="92">
        <v>0</v>
      </c>
      <c r="AS14" s="92">
        <v>0</v>
      </c>
      <c r="AT14" s="92">
        <v>0</v>
      </c>
      <c r="AU14" s="92">
        <v>0</v>
      </c>
      <c r="AV14" s="92">
        <v>0</v>
      </c>
      <c r="AW14" s="92">
        <v>0</v>
      </c>
      <c r="AX14" s="92">
        <v>0</v>
      </c>
      <c r="AY14" s="92">
        <v>0</v>
      </c>
      <c r="AZ14" s="92">
        <v>0</v>
      </c>
      <c r="BA14" s="92">
        <v>0</v>
      </c>
      <c r="BB14" s="112">
        <v>0</v>
      </c>
      <c r="BC14" s="92">
        <v>0</v>
      </c>
      <c r="BD14" s="92">
        <v>0</v>
      </c>
      <c r="BE14" s="92">
        <v>0</v>
      </c>
      <c r="BF14" s="92">
        <v>0</v>
      </c>
      <c r="BG14" s="92">
        <v>0</v>
      </c>
      <c r="BH14" s="92">
        <v>0</v>
      </c>
      <c r="BI14" s="92">
        <v>0</v>
      </c>
      <c r="BJ14" s="92">
        <v>0</v>
      </c>
      <c r="BK14" s="92">
        <v>0</v>
      </c>
      <c r="BL14" s="92">
        <v>0</v>
      </c>
      <c r="BM14" s="92">
        <v>0</v>
      </c>
      <c r="BN14" s="92">
        <v>0</v>
      </c>
      <c r="BO14" s="112">
        <v>0</v>
      </c>
      <c r="BP14" s="92">
        <v>0</v>
      </c>
      <c r="BQ14" s="92">
        <v>0</v>
      </c>
      <c r="BR14" s="92">
        <v>0</v>
      </c>
      <c r="BS14" s="92">
        <v>0</v>
      </c>
      <c r="BT14" s="112">
        <v>476800</v>
      </c>
      <c r="BU14" s="92">
        <v>0</v>
      </c>
      <c r="BV14" s="92">
        <v>0</v>
      </c>
      <c r="BW14" s="92">
        <v>0</v>
      </c>
      <c r="BX14" s="92">
        <v>476800</v>
      </c>
      <c r="BY14" s="92">
        <v>0</v>
      </c>
      <c r="BZ14" s="92">
        <v>0</v>
      </c>
      <c r="CA14" s="92">
        <v>0</v>
      </c>
      <c r="CB14" s="92">
        <v>0</v>
      </c>
      <c r="CC14" s="92">
        <v>0</v>
      </c>
      <c r="CD14" s="92">
        <v>0</v>
      </c>
      <c r="CE14" s="92">
        <v>0</v>
      </c>
      <c r="CF14" s="92">
        <v>0</v>
      </c>
      <c r="CG14" s="112">
        <v>0</v>
      </c>
      <c r="CH14" s="92">
        <v>0</v>
      </c>
      <c r="CI14" s="92">
        <v>0</v>
      </c>
      <c r="CJ14" s="92">
        <v>0</v>
      </c>
      <c r="CK14" s="92">
        <v>0</v>
      </c>
      <c r="CL14" s="92">
        <v>0</v>
      </c>
      <c r="CM14" s="92">
        <v>0</v>
      </c>
      <c r="CN14" s="92">
        <v>0</v>
      </c>
      <c r="CO14" s="92">
        <v>0</v>
      </c>
      <c r="CP14" s="92">
        <v>0</v>
      </c>
      <c r="CQ14" s="92">
        <v>0</v>
      </c>
      <c r="CR14" s="92">
        <v>0</v>
      </c>
      <c r="CS14" s="92">
        <v>0</v>
      </c>
      <c r="CT14" s="92">
        <v>0</v>
      </c>
      <c r="CU14" s="92">
        <v>0</v>
      </c>
      <c r="CV14" s="92">
        <v>0</v>
      </c>
      <c r="CW14" s="92">
        <v>0</v>
      </c>
      <c r="CX14" s="112">
        <v>0</v>
      </c>
      <c r="CY14" s="92">
        <v>0</v>
      </c>
      <c r="CZ14" s="92">
        <v>0</v>
      </c>
      <c r="DA14" s="112">
        <v>0</v>
      </c>
      <c r="DB14" s="92">
        <v>0</v>
      </c>
      <c r="DC14" s="92">
        <v>0</v>
      </c>
      <c r="DD14" s="92">
        <v>0</v>
      </c>
      <c r="DE14" s="92">
        <v>0</v>
      </c>
      <c r="DF14" s="92">
        <v>0</v>
      </c>
      <c r="DG14" s="112">
        <v>0</v>
      </c>
      <c r="DH14" s="92">
        <v>0</v>
      </c>
      <c r="DI14" s="92">
        <v>0</v>
      </c>
      <c r="DJ14" s="92">
        <v>0</v>
      </c>
      <c r="DK14" s="112">
        <v>0</v>
      </c>
      <c r="DL14" s="92">
        <v>0</v>
      </c>
      <c r="DM14" s="92">
        <v>0</v>
      </c>
      <c r="DN14" s="92">
        <v>0</v>
      </c>
      <c r="DO14" s="92">
        <v>0</v>
      </c>
      <c r="DP14" s="143">
        <v>0</v>
      </c>
    </row>
    <row r="15" ht="22.5" customHeight="1" spans="1:120">
      <c r="A15" s="130" t="s">
        <v>306</v>
      </c>
      <c r="B15" s="131"/>
      <c r="C15" s="131"/>
      <c r="D15" s="139" t="s">
        <v>529</v>
      </c>
      <c r="E15" s="139" t="s">
        <v>530</v>
      </c>
      <c r="F15" s="139" t="s">
        <v>519</v>
      </c>
      <c r="G15" s="139" t="s">
        <v>531</v>
      </c>
      <c r="H15" s="139" t="s">
        <v>530</v>
      </c>
      <c r="I15" s="269" t="s">
        <v>532</v>
      </c>
      <c r="J15" s="270" t="s">
        <v>64</v>
      </c>
      <c r="K15" s="112">
        <v>2000000</v>
      </c>
      <c r="L15" s="112">
        <v>0</v>
      </c>
      <c r="M15" s="92">
        <v>0</v>
      </c>
      <c r="N15" s="92">
        <v>0</v>
      </c>
      <c r="O15" s="92">
        <v>0</v>
      </c>
      <c r="P15" s="92">
        <v>0</v>
      </c>
      <c r="Q15" s="92">
        <v>0</v>
      </c>
      <c r="R15" s="92">
        <v>0</v>
      </c>
      <c r="S15" s="92">
        <v>0</v>
      </c>
      <c r="T15" s="92">
        <v>0</v>
      </c>
      <c r="U15" s="92">
        <v>0</v>
      </c>
      <c r="V15" s="92">
        <v>0</v>
      </c>
      <c r="W15" s="92">
        <v>0</v>
      </c>
      <c r="X15" s="92">
        <v>0</v>
      </c>
      <c r="Y15" s="92">
        <v>0</v>
      </c>
      <c r="Z15" s="112">
        <v>0</v>
      </c>
      <c r="AA15" s="92">
        <v>0</v>
      </c>
      <c r="AB15" s="92">
        <v>0</v>
      </c>
      <c r="AC15" s="92">
        <v>0</v>
      </c>
      <c r="AD15" s="92">
        <v>0</v>
      </c>
      <c r="AE15" s="92">
        <v>0</v>
      </c>
      <c r="AF15" s="92">
        <v>0</v>
      </c>
      <c r="AG15" s="92">
        <v>0</v>
      </c>
      <c r="AH15" s="92">
        <v>0</v>
      </c>
      <c r="AI15" s="92">
        <v>0</v>
      </c>
      <c r="AJ15" s="92">
        <v>0</v>
      </c>
      <c r="AK15" s="92">
        <v>0</v>
      </c>
      <c r="AL15" s="92">
        <v>0</v>
      </c>
      <c r="AM15" s="92">
        <v>0</v>
      </c>
      <c r="AN15" s="92">
        <v>0</v>
      </c>
      <c r="AO15" s="92">
        <v>0</v>
      </c>
      <c r="AP15" s="92">
        <v>0</v>
      </c>
      <c r="AQ15" s="92">
        <v>0</v>
      </c>
      <c r="AR15" s="92">
        <v>0</v>
      </c>
      <c r="AS15" s="92">
        <v>0</v>
      </c>
      <c r="AT15" s="92">
        <v>0</v>
      </c>
      <c r="AU15" s="92">
        <v>0</v>
      </c>
      <c r="AV15" s="92">
        <v>0</v>
      </c>
      <c r="AW15" s="92">
        <v>0</v>
      </c>
      <c r="AX15" s="92">
        <v>0</v>
      </c>
      <c r="AY15" s="92">
        <v>0</v>
      </c>
      <c r="AZ15" s="92">
        <v>0</v>
      </c>
      <c r="BA15" s="92">
        <v>0</v>
      </c>
      <c r="BB15" s="112">
        <v>0</v>
      </c>
      <c r="BC15" s="92">
        <v>0</v>
      </c>
      <c r="BD15" s="92">
        <v>0</v>
      </c>
      <c r="BE15" s="92">
        <v>0</v>
      </c>
      <c r="BF15" s="92">
        <v>0</v>
      </c>
      <c r="BG15" s="92">
        <v>0</v>
      </c>
      <c r="BH15" s="92">
        <v>0</v>
      </c>
      <c r="BI15" s="92">
        <v>0</v>
      </c>
      <c r="BJ15" s="92">
        <v>0</v>
      </c>
      <c r="BK15" s="92">
        <v>0</v>
      </c>
      <c r="BL15" s="92">
        <v>0</v>
      </c>
      <c r="BM15" s="92">
        <v>0</v>
      </c>
      <c r="BN15" s="92">
        <v>0</v>
      </c>
      <c r="BO15" s="112">
        <v>0</v>
      </c>
      <c r="BP15" s="92">
        <v>0</v>
      </c>
      <c r="BQ15" s="92">
        <v>0</v>
      </c>
      <c r="BR15" s="92">
        <v>0</v>
      </c>
      <c r="BS15" s="92">
        <v>0</v>
      </c>
      <c r="BT15" s="112">
        <v>2000000</v>
      </c>
      <c r="BU15" s="92">
        <v>0</v>
      </c>
      <c r="BV15" s="92">
        <v>0</v>
      </c>
      <c r="BW15" s="92">
        <v>0</v>
      </c>
      <c r="BX15" s="92">
        <v>2000000</v>
      </c>
      <c r="BY15" s="92">
        <v>0</v>
      </c>
      <c r="BZ15" s="92">
        <v>0</v>
      </c>
      <c r="CA15" s="92">
        <v>0</v>
      </c>
      <c r="CB15" s="92">
        <v>0</v>
      </c>
      <c r="CC15" s="92">
        <v>0</v>
      </c>
      <c r="CD15" s="92">
        <v>0</v>
      </c>
      <c r="CE15" s="92">
        <v>0</v>
      </c>
      <c r="CF15" s="92">
        <v>0</v>
      </c>
      <c r="CG15" s="112">
        <v>0</v>
      </c>
      <c r="CH15" s="92">
        <v>0</v>
      </c>
      <c r="CI15" s="92">
        <v>0</v>
      </c>
      <c r="CJ15" s="92">
        <v>0</v>
      </c>
      <c r="CK15" s="92">
        <v>0</v>
      </c>
      <c r="CL15" s="92">
        <v>0</v>
      </c>
      <c r="CM15" s="92">
        <v>0</v>
      </c>
      <c r="CN15" s="92">
        <v>0</v>
      </c>
      <c r="CO15" s="92">
        <v>0</v>
      </c>
      <c r="CP15" s="92">
        <v>0</v>
      </c>
      <c r="CQ15" s="92">
        <v>0</v>
      </c>
      <c r="CR15" s="92">
        <v>0</v>
      </c>
      <c r="CS15" s="92">
        <v>0</v>
      </c>
      <c r="CT15" s="92">
        <v>0</v>
      </c>
      <c r="CU15" s="92">
        <v>0</v>
      </c>
      <c r="CV15" s="92">
        <v>0</v>
      </c>
      <c r="CW15" s="92">
        <v>0</v>
      </c>
      <c r="CX15" s="112">
        <v>0</v>
      </c>
      <c r="CY15" s="92">
        <v>0</v>
      </c>
      <c r="CZ15" s="92">
        <v>0</v>
      </c>
      <c r="DA15" s="112">
        <v>0</v>
      </c>
      <c r="DB15" s="92">
        <v>0</v>
      </c>
      <c r="DC15" s="92">
        <v>0</v>
      </c>
      <c r="DD15" s="92">
        <v>0</v>
      </c>
      <c r="DE15" s="92">
        <v>0</v>
      </c>
      <c r="DF15" s="92">
        <v>0</v>
      </c>
      <c r="DG15" s="112">
        <v>0</v>
      </c>
      <c r="DH15" s="92">
        <v>0</v>
      </c>
      <c r="DI15" s="92">
        <v>0</v>
      </c>
      <c r="DJ15" s="92">
        <v>0</v>
      </c>
      <c r="DK15" s="112">
        <v>0</v>
      </c>
      <c r="DL15" s="92">
        <v>0</v>
      </c>
      <c r="DM15" s="92">
        <v>0</v>
      </c>
      <c r="DN15" s="92">
        <v>0</v>
      </c>
      <c r="DO15" s="92">
        <v>0</v>
      </c>
      <c r="DP15" s="143">
        <v>0</v>
      </c>
    </row>
    <row r="16" ht="22.5" customHeight="1" spans="1:120">
      <c r="A16" s="130" t="s">
        <v>306</v>
      </c>
      <c r="B16" s="131"/>
      <c r="C16" s="131"/>
      <c r="D16" s="139" t="s">
        <v>517</v>
      </c>
      <c r="E16" s="139" t="s">
        <v>518</v>
      </c>
      <c r="F16" s="139" t="s">
        <v>519</v>
      </c>
      <c r="G16" s="139" t="s">
        <v>520</v>
      </c>
      <c r="H16" s="139" t="s">
        <v>518</v>
      </c>
      <c r="I16" s="269" t="s">
        <v>532</v>
      </c>
      <c r="J16" s="270" t="s">
        <v>64</v>
      </c>
      <c r="K16" s="112">
        <v>1000000</v>
      </c>
      <c r="L16" s="112">
        <v>0</v>
      </c>
      <c r="M16" s="92">
        <v>0</v>
      </c>
      <c r="N16" s="92">
        <v>0</v>
      </c>
      <c r="O16" s="92">
        <v>0</v>
      </c>
      <c r="P16" s="92">
        <v>0</v>
      </c>
      <c r="Q16" s="92">
        <v>0</v>
      </c>
      <c r="R16" s="92">
        <v>0</v>
      </c>
      <c r="S16" s="92">
        <v>0</v>
      </c>
      <c r="T16" s="92">
        <v>0</v>
      </c>
      <c r="U16" s="92">
        <v>0</v>
      </c>
      <c r="V16" s="92">
        <v>0</v>
      </c>
      <c r="W16" s="92">
        <v>0</v>
      </c>
      <c r="X16" s="92">
        <v>0</v>
      </c>
      <c r="Y16" s="92">
        <v>0</v>
      </c>
      <c r="Z16" s="112">
        <v>0</v>
      </c>
      <c r="AA16" s="92">
        <v>0</v>
      </c>
      <c r="AB16" s="92">
        <v>0</v>
      </c>
      <c r="AC16" s="92">
        <v>0</v>
      </c>
      <c r="AD16" s="92">
        <v>0</v>
      </c>
      <c r="AE16" s="92">
        <v>0</v>
      </c>
      <c r="AF16" s="92">
        <v>0</v>
      </c>
      <c r="AG16" s="92">
        <v>0</v>
      </c>
      <c r="AH16" s="92">
        <v>0</v>
      </c>
      <c r="AI16" s="92">
        <v>0</v>
      </c>
      <c r="AJ16" s="92">
        <v>0</v>
      </c>
      <c r="AK16" s="92">
        <v>0</v>
      </c>
      <c r="AL16" s="92">
        <v>0</v>
      </c>
      <c r="AM16" s="92">
        <v>0</v>
      </c>
      <c r="AN16" s="92">
        <v>0</v>
      </c>
      <c r="AO16" s="92">
        <v>0</v>
      </c>
      <c r="AP16" s="92">
        <v>0</v>
      </c>
      <c r="AQ16" s="92">
        <v>0</v>
      </c>
      <c r="AR16" s="92">
        <v>0</v>
      </c>
      <c r="AS16" s="92">
        <v>0</v>
      </c>
      <c r="AT16" s="92">
        <v>0</v>
      </c>
      <c r="AU16" s="92">
        <v>0</v>
      </c>
      <c r="AV16" s="92">
        <v>0</v>
      </c>
      <c r="AW16" s="92">
        <v>0</v>
      </c>
      <c r="AX16" s="92">
        <v>0</v>
      </c>
      <c r="AY16" s="92">
        <v>0</v>
      </c>
      <c r="AZ16" s="92">
        <v>0</v>
      </c>
      <c r="BA16" s="92">
        <v>0</v>
      </c>
      <c r="BB16" s="112">
        <v>0</v>
      </c>
      <c r="BC16" s="92">
        <v>0</v>
      </c>
      <c r="BD16" s="92">
        <v>0</v>
      </c>
      <c r="BE16" s="92">
        <v>0</v>
      </c>
      <c r="BF16" s="92">
        <v>0</v>
      </c>
      <c r="BG16" s="92">
        <v>0</v>
      </c>
      <c r="BH16" s="92">
        <v>0</v>
      </c>
      <c r="BI16" s="92">
        <v>0</v>
      </c>
      <c r="BJ16" s="92">
        <v>0</v>
      </c>
      <c r="BK16" s="92">
        <v>0</v>
      </c>
      <c r="BL16" s="92">
        <v>0</v>
      </c>
      <c r="BM16" s="92">
        <v>0</v>
      </c>
      <c r="BN16" s="92">
        <v>0</v>
      </c>
      <c r="BO16" s="112">
        <v>0</v>
      </c>
      <c r="BP16" s="92">
        <v>0</v>
      </c>
      <c r="BQ16" s="92">
        <v>0</v>
      </c>
      <c r="BR16" s="92">
        <v>0</v>
      </c>
      <c r="BS16" s="92">
        <v>0</v>
      </c>
      <c r="BT16" s="112">
        <v>1000000</v>
      </c>
      <c r="BU16" s="92">
        <v>0</v>
      </c>
      <c r="BV16" s="92">
        <v>0</v>
      </c>
      <c r="BW16" s="92">
        <v>0</v>
      </c>
      <c r="BX16" s="92">
        <v>1000000</v>
      </c>
      <c r="BY16" s="92">
        <v>0</v>
      </c>
      <c r="BZ16" s="92">
        <v>0</v>
      </c>
      <c r="CA16" s="92">
        <v>0</v>
      </c>
      <c r="CB16" s="92">
        <v>0</v>
      </c>
      <c r="CC16" s="92">
        <v>0</v>
      </c>
      <c r="CD16" s="92">
        <v>0</v>
      </c>
      <c r="CE16" s="92">
        <v>0</v>
      </c>
      <c r="CF16" s="92">
        <v>0</v>
      </c>
      <c r="CG16" s="112">
        <v>0</v>
      </c>
      <c r="CH16" s="92">
        <v>0</v>
      </c>
      <c r="CI16" s="92">
        <v>0</v>
      </c>
      <c r="CJ16" s="92">
        <v>0</v>
      </c>
      <c r="CK16" s="92">
        <v>0</v>
      </c>
      <c r="CL16" s="92">
        <v>0</v>
      </c>
      <c r="CM16" s="92">
        <v>0</v>
      </c>
      <c r="CN16" s="92">
        <v>0</v>
      </c>
      <c r="CO16" s="92">
        <v>0</v>
      </c>
      <c r="CP16" s="92">
        <v>0</v>
      </c>
      <c r="CQ16" s="92">
        <v>0</v>
      </c>
      <c r="CR16" s="92">
        <v>0</v>
      </c>
      <c r="CS16" s="92">
        <v>0</v>
      </c>
      <c r="CT16" s="92">
        <v>0</v>
      </c>
      <c r="CU16" s="92">
        <v>0</v>
      </c>
      <c r="CV16" s="92">
        <v>0</v>
      </c>
      <c r="CW16" s="92">
        <v>0</v>
      </c>
      <c r="CX16" s="112">
        <v>0</v>
      </c>
      <c r="CY16" s="92">
        <v>0</v>
      </c>
      <c r="CZ16" s="92">
        <v>0</v>
      </c>
      <c r="DA16" s="112">
        <v>0</v>
      </c>
      <c r="DB16" s="92">
        <v>0</v>
      </c>
      <c r="DC16" s="92">
        <v>0</v>
      </c>
      <c r="DD16" s="92">
        <v>0</v>
      </c>
      <c r="DE16" s="92">
        <v>0</v>
      </c>
      <c r="DF16" s="92">
        <v>0</v>
      </c>
      <c r="DG16" s="112">
        <v>0</v>
      </c>
      <c r="DH16" s="92">
        <v>0</v>
      </c>
      <c r="DI16" s="92">
        <v>0</v>
      </c>
      <c r="DJ16" s="92">
        <v>0</v>
      </c>
      <c r="DK16" s="112">
        <v>0</v>
      </c>
      <c r="DL16" s="92">
        <v>0</v>
      </c>
      <c r="DM16" s="92">
        <v>0</v>
      </c>
      <c r="DN16" s="92">
        <v>0</v>
      </c>
      <c r="DO16" s="92">
        <v>0</v>
      </c>
      <c r="DP16" s="143">
        <v>0</v>
      </c>
    </row>
    <row r="17" ht="22.5" customHeight="1" spans="1:120">
      <c r="A17" s="130" t="s">
        <v>306</v>
      </c>
      <c r="B17" s="131"/>
      <c r="C17" s="131"/>
      <c r="D17" s="139" t="s">
        <v>522</v>
      </c>
      <c r="E17" s="139" t="s">
        <v>523</v>
      </c>
      <c r="F17" s="139" t="s">
        <v>519</v>
      </c>
      <c r="G17" s="139" t="s">
        <v>524</v>
      </c>
      <c r="H17" s="139" t="s">
        <v>523</v>
      </c>
      <c r="I17" s="269" t="s">
        <v>532</v>
      </c>
      <c r="J17" s="270" t="s">
        <v>64</v>
      </c>
      <c r="K17" s="112">
        <v>66400</v>
      </c>
      <c r="L17" s="112">
        <v>0</v>
      </c>
      <c r="M17" s="92">
        <v>0</v>
      </c>
      <c r="N17" s="92">
        <v>0</v>
      </c>
      <c r="O17" s="92">
        <v>0</v>
      </c>
      <c r="P17" s="92">
        <v>0</v>
      </c>
      <c r="Q17" s="92">
        <v>0</v>
      </c>
      <c r="R17" s="92">
        <v>0</v>
      </c>
      <c r="S17" s="92">
        <v>0</v>
      </c>
      <c r="T17" s="92">
        <v>0</v>
      </c>
      <c r="U17" s="92">
        <v>0</v>
      </c>
      <c r="V17" s="92">
        <v>0</v>
      </c>
      <c r="W17" s="92">
        <v>0</v>
      </c>
      <c r="X17" s="92">
        <v>0</v>
      </c>
      <c r="Y17" s="92">
        <v>0</v>
      </c>
      <c r="Z17" s="112">
        <v>0</v>
      </c>
      <c r="AA17" s="92">
        <v>0</v>
      </c>
      <c r="AB17" s="92">
        <v>0</v>
      </c>
      <c r="AC17" s="92">
        <v>0</v>
      </c>
      <c r="AD17" s="92">
        <v>0</v>
      </c>
      <c r="AE17" s="92">
        <v>0</v>
      </c>
      <c r="AF17" s="92">
        <v>0</v>
      </c>
      <c r="AG17" s="92">
        <v>0</v>
      </c>
      <c r="AH17" s="92">
        <v>0</v>
      </c>
      <c r="AI17" s="92">
        <v>0</v>
      </c>
      <c r="AJ17" s="92">
        <v>0</v>
      </c>
      <c r="AK17" s="92">
        <v>0</v>
      </c>
      <c r="AL17" s="92">
        <v>0</v>
      </c>
      <c r="AM17" s="92">
        <v>0</v>
      </c>
      <c r="AN17" s="92">
        <v>0</v>
      </c>
      <c r="AO17" s="92">
        <v>0</v>
      </c>
      <c r="AP17" s="92">
        <v>0</v>
      </c>
      <c r="AQ17" s="92">
        <v>0</v>
      </c>
      <c r="AR17" s="92">
        <v>0</v>
      </c>
      <c r="AS17" s="92">
        <v>0</v>
      </c>
      <c r="AT17" s="92">
        <v>0</v>
      </c>
      <c r="AU17" s="92">
        <v>0</v>
      </c>
      <c r="AV17" s="92">
        <v>0</v>
      </c>
      <c r="AW17" s="92">
        <v>0</v>
      </c>
      <c r="AX17" s="92">
        <v>0</v>
      </c>
      <c r="AY17" s="92">
        <v>0</v>
      </c>
      <c r="AZ17" s="92">
        <v>0</v>
      </c>
      <c r="BA17" s="92">
        <v>0</v>
      </c>
      <c r="BB17" s="112">
        <v>0</v>
      </c>
      <c r="BC17" s="92">
        <v>0</v>
      </c>
      <c r="BD17" s="92">
        <v>0</v>
      </c>
      <c r="BE17" s="92">
        <v>0</v>
      </c>
      <c r="BF17" s="92">
        <v>0</v>
      </c>
      <c r="BG17" s="92">
        <v>0</v>
      </c>
      <c r="BH17" s="92">
        <v>0</v>
      </c>
      <c r="BI17" s="92">
        <v>0</v>
      </c>
      <c r="BJ17" s="92">
        <v>0</v>
      </c>
      <c r="BK17" s="92">
        <v>0</v>
      </c>
      <c r="BL17" s="92">
        <v>0</v>
      </c>
      <c r="BM17" s="92">
        <v>0</v>
      </c>
      <c r="BN17" s="92">
        <v>0</v>
      </c>
      <c r="BO17" s="112">
        <v>0</v>
      </c>
      <c r="BP17" s="92">
        <v>0</v>
      </c>
      <c r="BQ17" s="92">
        <v>0</v>
      </c>
      <c r="BR17" s="92">
        <v>0</v>
      </c>
      <c r="BS17" s="92">
        <v>0</v>
      </c>
      <c r="BT17" s="112">
        <v>66400</v>
      </c>
      <c r="BU17" s="92">
        <v>0</v>
      </c>
      <c r="BV17" s="92">
        <v>0</v>
      </c>
      <c r="BW17" s="92">
        <v>0</v>
      </c>
      <c r="BX17" s="92">
        <v>66400</v>
      </c>
      <c r="BY17" s="92">
        <v>0</v>
      </c>
      <c r="BZ17" s="92">
        <v>0</v>
      </c>
      <c r="CA17" s="92">
        <v>0</v>
      </c>
      <c r="CB17" s="92">
        <v>0</v>
      </c>
      <c r="CC17" s="92">
        <v>0</v>
      </c>
      <c r="CD17" s="92">
        <v>0</v>
      </c>
      <c r="CE17" s="92">
        <v>0</v>
      </c>
      <c r="CF17" s="92">
        <v>0</v>
      </c>
      <c r="CG17" s="112">
        <v>0</v>
      </c>
      <c r="CH17" s="92">
        <v>0</v>
      </c>
      <c r="CI17" s="92">
        <v>0</v>
      </c>
      <c r="CJ17" s="92">
        <v>0</v>
      </c>
      <c r="CK17" s="92">
        <v>0</v>
      </c>
      <c r="CL17" s="92">
        <v>0</v>
      </c>
      <c r="CM17" s="92">
        <v>0</v>
      </c>
      <c r="CN17" s="92">
        <v>0</v>
      </c>
      <c r="CO17" s="92">
        <v>0</v>
      </c>
      <c r="CP17" s="92">
        <v>0</v>
      </c>
      <c r="CQ17" s="92">
        <v>0</v>
      </c>
      <c r="CR17" s="92">
        <v>0</v>
      </c>
      <c r="CS17" s="92">
        <v>0</v>
      </c>
      <c r="CT17" s="92">
        <v>0</v>
      </c>
      <c r="CU17" s="92">
        <v>0</v>
      </c>
      <c r="CV17" s="92">
        <v>0</v>
      </c>
      <c r="CW17" s="92">
        <v>0</v>
      </c>
      <c r="CX17" s="112">
        <v>0</v>
      </c>
      <c r="CY17" s="92">
        <v>0</v>
      </c>
      <c r="CZ17" s="92">
        <v>0</v>
      </c>
      <c r="DA17" s="112">
        <v>0</v>
      </c>
      <c r="DB17" s="92">
        <v>0</v>
      </c>
      <c r="DC17" s="92">
        <v>0</v>
      </c>
      <c r="DD17" s="92">
        <v>0</v>
      </c>
      <c r="DE17" s="92">
        <v>0</v>
      </c>
      <c r="DF17" s="92">
        <v>0</v>
      </c>
      <c r="DG17" s="112">
        <v>0</v>
      </c>
      <c r="DH17" s="92">
        <v>0</v>
      </c>
      <c r="DI17" s="92">
        <v>0</v>
      </c>
      <c r="DJ17" s="92">
        <v>0</v>
      </c>
      <c r="DK17" s="112">
        <v>0</v>
      </c>
      <c r="DL17" s="92">
        <v>0</v>
      </c>
      <c r="DM17" s="92">
        <v>0</v>
      </c>
      <c r="DN17" s="92">
        <v>0</v>
      </c>
      <c r="DO17" s="92">
        <v>0</v>
      </c>
      <c r="DP17" s="143">
        <v>0</v>
      </c>
    </row>
    <row r="18" ht="22.5" customHeight="1" spans="1:120">
      <c r="A18" s="130" t="s">
        <v>306</v>
      </c>
      <c r="B18" s="131"/>
      <c r="C18" s="131"/>
      <c r="D18" s="139" t="s">
        <v>533</v>
      </c>
      <c r="E18" s="139" t="s">
        <v>534</v>
      </c>
      <c r="F18" s="139" t="s">
        <v>519</v>
      </c>
      <c r="G18" s="139" t="s">
        <v>535</v>
      </c>
      <c r="H18" s="139" t="s">
        <v>534</v>
      </c>
      <c r="I18" s="269" t="s">
        <v>532</v>
      </c>
      <c r="J18" s="270" t="s">
        <v>64</v>
      </c>
      <c r="K18" s="112">
        <v>23200</v>
      </c>
      <c r="L18" s="112">
        <v>0</v>
      </c>
      <c r="M18" s="92">
        <v>0</v>
      </c>
      <c r="N18" s="92">
        <v>0</v>
      </c>
      <c r="O18" s="92">
        <v>0</v>
      </c>
      <c r="P18" s="92">
        <v>0</v>
      </c>
      <c r="Q18" s="92">
        <v>0</v>
      </c>
      <c r="R18" s="92">
        <v>0</v>
      </c>
      <c r="S18" s="92">
        <v>0</v>
      </c>
      <c r="T18" s="92">
        <v>0</v>
      </c>
      <c r="U18" s="92">
        <v>0</v>
      </c>
      <c r="V18" s="92">
        <v>0</v>
      </c>
      <c r="W18" s="92">
        <v>0</v>
      </c>
      <c r="X18" s="92">
        <v>0</v>
      </c>
      <c r="Y18" s="92">
        <v>0</v>
      </c>
      <c r="Z18" s="112">
        <v>0</v>
      </c>
      <c r="AA18" s="92">
        <v>0</v>
      </c>
      <c r="AB18" s="92">
        <v>0</v>
      </c>
      <c r="AC18" s="92">
        <v>0</v>
      </c>
      <c r="AD18" s="92">
        <v>0</v>
      </c>
      <c r="AE18" s="92">
        <v>0</v>
      </c>
      <c r="AF18" s="92">
        <v>0</v>
      </c>
      <c r="AG18" s="92">
        <v>0</v>
      </c>
      <c r="AH18" s="92">
        <v>0</v>
      </c>
      <c r="AI18" s="92">
        <v>0</v>
      </c>
      <c r="AJ18" s="92">
        <v>0</v>
      </c>
      <c r="AK18" s="92">
        <v>0</v>
      </c>
      <c r="AL18" s="92">
        <v>0</v>
      </c>
      <c r="AM18" s="92">
        <v>0</v>
      </c>
      <c r="AN18" s="92">
        <v>0</v>
      </c>
      <c r="AO18" s="92">
        <v>0</v>
      </c>
      <c r="AP18" s="92">
        <v>0</v>
      </c>
      <c r="AQ18" s="92">
        <v>0</v>
      </c>
      <c r="AR18" s="92">
        <v>0</v>
      </c>
      <c r="AS18" s="92">
        <v>0</v>
      </c>
      <c r="AT18" s="92">
        <v>0</v>
      </c>
      <c r="AU18" s="92">
        <v>0</v>
      </c>
      <c r="AV18" s="92">
        <v>0</v>
      </c>
      <c r="AW18" s="92">
        <v>0</v>
      </c>
      <c r="AX18" s="92">
        <v>0</v>
      </c>
      <c r="AY18" s="92">
        <v>0</v>
      </c>
      <c r="AZ18" s="92">
        <v>0</v>
      </c>
      <c r="BA18" s="92">
        <v>0</v>
      </c>
      <c r="BB18" s="112">
        <v>0</v>
      </c>
      <c r="BC18" s="92">
        <v>0</v>
      </c>
      <c r="BD18" s="92">
        <v>0</v>
      </c>
      <c r="BE18" s="92">
        <v>0</v>
      </c>
      <c r="BF18" s="92">
        <v>0</v>
      </c>
      <c r="BG18" s="92">
        <v>0</v>
      </c>
      <c r="BH18" s="92">
        <v>0</v>
      </c>
      <c r="BI18" s="92">
        <v>0</v>
      </c>
      <c r="BJ18" s="92">
        <v>0</v>
      </c>
      <c r="BK18" s="92">
        <v>0</v>
      </c>
      <c r="BL18" s="92">
        <v>0</v>
      </c>
      <c r="BM18" s="92">
        <v>0</v>
      </c>
      <c r="BN18" s="92">
        <v>0</v>
      </c>
      <c r="BO18" s="112">
        <v>0</v>
      </c>
      <c r="BP18" s="92">
        <v>0</v>
      </c>
      <c r="BQ18" s="92">
        <v>0</v>
      </c>
      <c r="BR18" s="92">
        <v>0</v>
      </c>
      <c r="BS18" s="92">
        <v>0</v>
      </c>
      <c r="BT18" s="112">
        <v>23200</v>
      </c>
      <c r="BU18" s="92">
        <v>0</v>
      </c>
      <c r="BV18" s="92">
        <v>0</v>
      </c>
      <c r="BW18" s="92">
        <v>0</v>
      </c>
      <c r="BX18" s="92">
        <v>23200</v>
      </c>
      <c r="BY18" s="92">
        <v>0</v>
      </c>
      <c r="BZ18" s="92">
        <v>0</v>
      </c>
      <c r="CA18" s="92">
        <v>0</v>
      </c>
      <c r="CB18" s="92">
        <v>0</v>
      </c>
      <c r="CC18" s="92">
        <v>0</v>
      </c>
      <c r="CD18" s="92">
        <v>0</v>
      </c>
      <c r="CE18" s="92">
        <v>0</v>
      </c>
      <c r="CF18" s="92">
        <v>0</v>
      </c>
      <c r="CG18" s="112">
        <v>0</v>
      </c>
      <c r="CH18" s="92">
        <v>0</v>
      </c>
      <c r="CI18" s="92">
        <v>0</v>
      </c>
      <c r="CJ18" s="92">
        <v>0</v>
      </c>
      <c r="CK18" s="92">
        <v>0</v>
      </c>
      <c r="CL18" s="92">
        <v>0</v>
      </c>
      <c r="CM18" s="92">
        <v>0</v>
      </c>
      <c r="CN18" s="92">
        <v>0</v>
      </c>
      <c r="CO18" s="92">
        <v>0</v>
      </c>
      <c r="CP18" s="92">
        <v>0</v>
      </c>
      <c r="CQ18" s="92">
        <v>0</v>
      </c>
      <c r="CR18" s="92">
        <v>0</v>
      </c>
      <c r="CS18" s="92">
        <v>0</v>
      </c>
      <c r="CT18" s="92">
        <v>0</v>
      </c>
      <c r="CU18" s="92">
        <v>0</v>
      </c>
      <c r="CV18" s="92">
        <v>0</v>
      </c>
      <c r="CW18" s="92">
        <v>0</v>
      </c>
      <c r="CX18" s="112">
        <v>0</v>
      </c>
      <c r="CY18" s="92">
        <v>0</v>
      </c>
      <c r="CZ18" s="92">
        <v>0</v>
      </c>
      <c r="DA18" s="112">
        <v>0</v>
      </c>
      <c r="DB18" s="92">
        <v>0</v>
      </c>
      <c r="DC18" s="92">
        <v>0</v>
      </c>
      <c r="DD18" s="92">
        <v>0</v>
      </c>
      <c r="DE18" s="92">
        <v>0</v>
      </c>
      <c r="DF18" s="92">
        <v>0</v>
      </c>
      <c r="DG18" s="112">
        <v>0</v>
      </c>
      <c r="DH18" s="92">
        <v>0</v>
      </c>
      <c r="DI18" s="92">
        <v>0</v>
      </c>
      <c r="DJ18" s="92">
        <v>0</v>
      </c>
      <c r="DK18" s="112">
        <v>0</v>
      </c>
      <c r="DL18" s="92">
        <v>0</v>
      </c>
      <c r="DM18" s="92">
        <v>0</v>
      </c>
      <c r="DN18" s="92">
        <v>0</v>
      </c>
      <c r="DO18" s="92">
        <v>0</v>
      </c>
      <c r="DP18" s="143">
        <v>0</v>
      </c>
    </row>
    <row r="19" ht="22.5" customHeight="1" spans="1:120">
      <c r="A19" s="130" t="s">
        <v>306</v>
      </c>
      <c r="B19" s="131"/>
      <c r="C19" s="131"/>
      <c r="D19" s="139" t="s">
        <v>536</v>
      </c>
      <c r="E19" s="139" t="s">
        <v>537</v>
      </c>
      <c r="F19" s="139" t="s">
        <v>519</v>
      </c>
      <c r="G19" s="139" t="s">
        <v>538</v>
      </c>
      <c r="H19" s="139" t="s">
        <v>537</v>
      </c>
      <c r="I19" s="269" t="s">
        <v>532</v>
      </c>
      <c r="J19" s="270" t="s">
        <v>64</v>
      </c>
      <c r="K19" s="112">
        <v>3885683</v>
      </c>
      <c r="L19" s="112">
        <v>0</v>
      </c>
      <c r="M19" s="92">
        <v>0</v>
      </c>
      <c r="N19" s="92">
        <v>0</v>
      </c>
      <c r="O19" s="92">
        <v>0</v>
      </c>
      <c r="P19" s="92">
        <v>0</v>
      </c>
      <c r="Q19" s="92">
        <v>0</v>
      </c>
      <c r="R19" s="92">
        <v>0</v>
      </c>
      <c r="S19" s="92">
        <v>0</v>
      </c>
      <c r="T19" s="92">
        <v>0</v>
      </c>
      <c r="U19" s="92">
        <v>0</v>
      </c>
      <c r="V19" s="92">
        <v>0</v>
      </c>
      <c r="W19" s="92">
        <v>0</v>
      </c>
      <c r="X19" s="92">
        <v>0</v>
      </c>
      <c r="Y19" s="92">
        <v>0</v>
      </c>
      <c r="Z19" s="112">
        <v>0</v>
      </c>
      <c r="AA19" s="92">
        <v>0</v>
      </c>
      <c r="AB19" s="92">
        <v>0</v>
      </c>
      <c r="AC19" s="92">
        <v>0</v>
      </c>
      <c r="AD19" s="92">
        <v>0</v>
      </c>
      <c r="AE19" s="92">
        <v>0</v>
      </c>
      <c r="AF19" s="92">
        <v>0</v>
      </c>
      <c r="AG19" s="92">
        <v>0</v>
      </c>
      <c r="AH19" s="92">
        <v>0</v>
      </c>
      <c r="AI19" s="92">
        <v>0</v>
      </c>
      <c r="AJ19" s="92">
        <v>0</v>
      </c>
      <c r="AK19" s="92">
        <v>0</v>
      </c>
      <c r="AL19" s="92">
        <v>0</v>
      </c>
      <c r="AM19" s="92">
        <v>0</v>
      </c>
      <c r="AN19" s="92">
        <v>0</v>
      </c>
      <c r="AO19" s="92">
        <v>0</v>
      </c>
      <c r="AP19" s="92">
        <v>0</v>
      </c>
      <c r="AQ19" s="92">
        <v>0</v>
      </c>
      <c r="AR19" s="92">
        <v>0</v>
      </c>
      <c r="AS19" s="92">
        <v>0</v>
      </c>
      <c r="AT19" s="92">
        <v>0</v>
      </c>
      <c r="AU19" s="92">
        <v>0</v>
      </c>
      <c r="AV19" s="92">
        <v>0</v>
      </c>
      <c r="AW19" s="92">
        <v>0</v>
      </c>
      <c r="AX19" s="92">
        <v>0</v>
      </c>
      <c r="AY19" s="92">
        <v>0</v>
      </c>
      <c r="AZ19" s="92">
        <v>0</v>
      </c>
      <c r="BA19" s="92">
        <v>0</v>
      </c>
      <c r="BB19" s="112">
        <v>0</v>
      </c>
      <c r="BC19" s="92">
        <v>0</v>
      </c>
      <c r="BD19" s="92">
        <v>0</v>
      </c>
      <c r="BE19" s="92">
        <v>0</v>
      </c>
      <c r="BF19" s="92">
        <v>0</v>
      </c>
      <c r="BG19" s="92">
        <v>0</v>
      </c>
      <c r="BH19" s="92">
        <v>0</v>
      </c>
      <c r="BI19" s="92">
        <v>0</v>
      </c>
      <c r="BJ19" s="92">
        <v>0</v>
      </c>
      <c r="BK19" s="92">
        <v>0</v>
      </c>
      <c r="BL19" s="92">
        <v>0</v>
      </c>
      <c r="BM19" s="92">
        <v>0</v>
      </c>
      <c r="BN19" s="92">
        <v>0</v>
      </c>
      <c r="BO19" s="112">
        <v>0</v>
      </c>
      <c r="BP19" s="92">
        <v>0</v>
      </c>
      <c r="BQ19" s="92">
        <v>0</v>
      </c>
      <c r="BR19" s="92">
        <v>0</v>
      </c>
      <c r="BS19" s="92">
        <v>0</v>
      </c>
      <c r="BT19" s="112">
        <v>3885683</v>
      </c>
      <c r="BU19" s="92">
        <v>0</v>
      </c>
      <c r="BV19" s="92">
        <v>0</v>
      </c>
      <c r="BW19" s="92">
        <v>0</v>
      </c>
      <c r="BX19" s="92">
        <v>3885683</v>
      </c>
      <c r="BY19" s="92">
        <v>0</v>
      </c>
      <c r="BZ19" s="92">
        <v>0</v>
      </c>
      <c r="CA19" s="92">
        <v>0</v>
      </c>
      <c r="CB19" s="92">
        <v>0</v>
      </c>
      <c r="CC19" s="92">
        <v>0</v>
      </c>
      <c r="CD19" s="92">
        <v>0</v>
      </c>
      <c r="CE19" s="92">
        <v>0</v>
      </c>
      <c r="CF19" s="92">
        <v>0</v>
      </c>
      <c r="CG19" s="112">
        <v>0</v>
      </c>
      <c r="CH19" s="92">
        <v>0</v>
      </c>
      <c r="CI19" s="92">
        <v>0</v>
      </c>
      <c r="CJ19" s="92">
        <v>0</v>
      </c>
      <c r="CK19" s="92">
        <v>0</v>
      </c>
      <c r="CL19" s="92">
        <v>0</v>
      </c>
      <c r="CM19" s="92">
        <v>0</v>
      </c>
      <c r="CN19" s="92">
        <v>0</v>
      </c>
      <c r="CO19" s="92">
        <v>0</v>
      </c>
      <c r="CP19" s="92">
        <v>0</v>
      </c>
      <c r="CQ19" s="92">
        <v>0</v>
      </c>
      <c r="CR19" s="92">
        <v>0</v>
      </c>
      <c r="CS19" s="92">
        <v>0</v>
      </c>
      <c r="CT19" s="92">
        <v>0</v>
      </c>
      <c r="CU19" s="92">
        <v>0</v>
      </c>
      <c r="CV19" s="92">
        <v>0</v>
      </c>
      <c r="CW19" s="92">
        <v>0</v>
      </c>
      <c r="CX19" s="112">
        <v>0</v>
      </c>
      <c r="CY19" s="92">
        <v>0</v>
      </c>
      <c r="CZ19" s="92">
        <v>0</v>
      </c>
      <c r="DA19" s="112">
        <v>0</v>
      </c>
      <c r="DB19" s="92">
        <v>0</v>
      </c>
      <c r="DC19" s="92">
        <v>0</v>
      </c>
      <c r="DD19" s="92">
        <v>0</v>
      </c>
      <c r="DE19" s="92">
        <v>0</v>
      </c>
      <c r="DF19" s="92">
        <v>0</v>
      </c>
      <c r="DG19" s="112">
        <v>0</v>
      </c>
      <c r="DH19" s="92">
        <v>0</v>
      </c>
      <c r="DI19" s="92">
        <v>0</v>
      </c>
      <c r="DJ19" s="92">
        <v>0</v>
      </c>
      <c r="DK19" s="112">
        <v>0</v>
      </c>
      <c r="DL19" s="92">
        <v>0</v>
      </c>
      <c r="DM19" s="92">
        <v>0</v>
      </c>
      <c r="DN19" s="92">
        <v>0</v>
      </c>
      <c r="DO19" s="92">
        <v>0</v>
      </c>
      <c r="DP19" s="143">
        <v>0</v>
      </c>
    </row>
    <row r="20" ht="22.5" customHeight="1" spans="1:120">
      <c r="A20" s="136" t="s">
        <v>308</v>
      </c>
      <c r="B20" s="137"/>
      <c r="C20" s="137"/>
      <c r="D20" s="138" t="s">
        <v>309</v>
      </c>
      <c r="E20" s="138"/>
      <c r="F20" s="138" t="s">
        <v>64</v>
      </c>
      <c r="G20" s="138"/>
      <c r="H20" s="138"/>
      <c r="I20" s="268" t="s">
        <v>64</v>
      </c>
      <c r="J20" s="14" t="s">
        <v>64</v>
      </c>
      <c r="K20" s="112">
        <v>4450000</v>
      </c>
      <c r="L20" s="112">
        <v>0</v>
      </c>
      <c r="M20" s="141">
        <f t="shared" ref="M20:Y20" si="20">M21</f>
        <v>0</v>
      </c>
      <c r="N20" s="141">
        <f t="shared" si="20"/>
        <v>0</v>
      </c>
      <c r="O20" s="141">
        <f t="shared" si="20"/>
        <v>0</v>
      </c>
      <c r="P20" s="141">
        <f t="shared" si="20"/>
        <v>0</v>
      </c>
      <c r="Q20" s="141">
        <f t="shared" si="20"/>
        <v>0</v>
      </c>
      <c r="R20" s="141">
        <f t="shared" si="20"/>
        <v>0</v>
      </c>
      <c r="S20" s="141">
        <f t="shared" si="20"/>
        <v>0</v>
      </c>
      <c r="T20" s="141">
        <f t="shared" si="20"/>
        <v>0</v>
      </c>
      <c r="U20" s="141">
        <f t="shared" si="20"/>
        <v>0</v>
      </c>
      <c r="V20" s="141">
        <f t="shared" si="20"/>
        <v>0</v>
      </c>
      <c r="W20" s="141">
        <f t="shared" si="20"/>
        <v>0</v>
      </c>
      <c r="X20" s="141">
        <f t="shared" si="20"/>
        <v>0</v>
      </c>
      <c r="Y20" s="141">
        <f t="shared" si="20"/>
        <v>0</v>
      </c>
      <c r="Z20" s="112">
        <v>0</v>
      </c>
      <c r="AA20" s="141">
        <f t="shared" ref="AA20:BA20" si="21">AA21</f>
        <v>0</v>
      </c>
      <c r="AB20" s="141">
        <f t="shared" si="21"/>
        <v>0</v>
      </c>
      <c r="AC20" s="141">
        <f t="shared" si="21"/>
        <v>0</v>
      </c>
      <c r="AD20" s="141">
        <f t="shared" si="21"/>
        <v>0</v>
      </c>
      <c r="AE20" s="141">
        <f t="shared" si="21"/>
        <v>0</v>
      </c>
      <c r="AF20" s="141">
        <f t="shared" si="21"/>
        <v>0</v>
      </c>
      <c r="AG20" s="141">
        <f t="shared" si="21"/>
        <v>0</v>
      </c>
      <c r="AH20" s="141">
        <f t="shared" si="21"/>
        <v>0</v>
      </c>
      <c r="AI20" s="141">
        <f t="shared" si="21"/>
        <v>0</v>
      </c>
      <c r="AJ20" s="141">
        <f t="shared" si="21"/>
        <v>0</v>
      </c>
      <c r="AK20" s="141">
        <f t="shared" si="21"/>
        <v>0</v>
      </c>
      <c r="AL20" s="141">
        <f t="shared" si="21"/>
        <v>0</v>
      </c>
      <c r="AM20" s="141">
        <f t="shared" si="21"/>
        <v>0</v>
      </c>
      <c r="AN20" s="141">
        <f t="shared" si="21"/>
        <v>0</v>
      </c>
      <c r="AO20" s="141">
        <f t="shared" si="21"/>
        <v>0</v>
      </c>
      <c r="AP20" s="141">
        <f t="shared" si="21"/>
        <v>0</v>
      </c>
      <c r="AQ20" s="141">
        <f t="shared" si="21"/>
        <v>0</v>
      </c>
      <c r="AR20" s="141">
        <f t="shared" si="21"/>
        <v>0</v>
      </c>
      <c r="AS20" s="141">
        <f t="shared" si="21"/>
        <v>0</v>
      </c>
      <c r="AT20" s="141">
        <f t="shared" si="21"/>
        <v>0</v>
      </c>
      <c r="AU20" s="141">
        <f t="shared" si="21"/>
        <v>0</v>
      </c>
      <c r="AV20" s="141">
        <f t="shared" si="21"/>
        <v>0</v>
      </c>
      <c r="AW20" s="141">
        <f t="shared" si="21"/>
        <v>0</v>
      </c>
      <c r="AX20" s="141">
        <f t="shared" si="21"/>
        <v>0</v>
      </c>
      <c r="AY20" s="141">
        <f t="shared" si="21"/>
        <v>0</v>
      </c>
      <c r="AZ20" s="141">
        <f t="shared" si="21"/>
        <v>0</v>
      </c>
      <c r="BA20" s="141">
        <f t="shared" si="21"/>
        <v>0</v>
      </c>
      <c r="BB20" s="112">
        <v>0</v>
      </c>
      <c r="BC20" s="141">
        <f t="shared" ref="BC20:BN20" si="22">BC21</f>
        <v>0</v>
      </c>
      <c r="BD20" s="141">
        <f t="shared" si="22"/>
        <v>0</v>
      </c>
      <c r="BE20" s="141">
        <f t="shared" si="22"/>
        <v>0</v>
      </c>
      <c r="BF20" s="141">
        <f t="shared" si="22"/>
        <v>0</v>
      </c>
      <c r="BG20" s="141">
        <f t="shared" si="22"/>
        <v>0</v>
      </c>
      <c r="BH20" s="141">
        <f t="shared" si="22"/>
        <v>0</v>
      </c>
      <c r="BI20" s="141">
        <f t="shared" si="22"/>
        <v>0</v>
      </c>
      <c r="BJ20" s="141">
        <f t="shared" si="22"/>
        <v>0</v>
      </c>
      <c r="BK20" s="141">
        <f t="shared" si="22"/>
        <v>0</v>
      </c>
      <c r="BL20" s="141">
        <f t="shared" si="22"/>
        <v>0</v>
      </c>
      <c r="BM20" s="141">
        <f t="shared" si="22"/>
        <v>0</v>
      </c>
      <c r="BN20" s="141">
        <f t="shared" si="22"/>
        <v>0</v>
      </c>
      <c r="BO20" s="112">
        <v>0</v>
      </c>
      <c r="BP20" s="141">
        <f>BP21</f>
        <v>0</v>
      </c>
      <c r="BQ20" s="141">
        <f>BQ21</f>
        <v>0</v>
      </c>
      <c r="BR20" s="141">
        <f>BR21</f>
        <v>0</v>
      </c>
      <c r="BS20" s="141">
        <f>BS21</f>
        <v>0</v>
      </c>
      <c r="BT20" s="112">
        <v>4450000</v>
      </c>
      <c r="BU20" s="141">
        <f t="shared" ref="BU20:CF20" si="23">BU21</f>
        <v>0</v>
      </c>
      <c r="BV20" s="141">
        <f t="shared" si="23"/>
        <v>0</v>
      </c>
      <c r="BW20" s="141">
        <f t="shared" si="23"/>
        <v>0</v>
      </c>
      <c r="BX20" s="141">
        <f t="shared" si="23"/>
        <v>4450000</v>
      </c>
      <c r="BY20" s="141">
        <f t="shared" si="23"/>
        <v>0</v>
      </c>
      <c r="BZ20" s="141">
        <f t="shared" si="23"/>
        <v>0</v>
      </c>
      <c r="CA20" s="141">
        <f t="shared" si="23"/>
        <v>0</v>
      </c>
      <c r="CB20" s="141">
        <f t="shared" si="23"/>
        <v>0</v>
      </c>
      <c r="CC20" s="141">
        <f t="shared" si="23"/>
        <v>0</v>
      </c>
      <c r="CD20" s="141">
        <f t="shared" si="23"/>
        <v>0</v>
      </c>
      <c r="CE20" s="141">
        <f t="shared" si="23"/>
        <v>0</v>
      </c>
      <c r="CF20" s="141">
        <f t="shared" si="23"/>
        <v>0</v>
      </c>
      <c r="CG20" s="112">
        <v>0</v>
      </c>
      <c r="CH20" s="141">
        <f t="shared" ref="CH20:CW20" si="24">CH21</f>
        <v>0</v>
      </c>
      <c r="CI20" s="141">
        <f t="shared" si="24"/>
        <v>0</v>
      </c>
      <c r="CJ20" s="141">
        <f t="shared" si="24"/>
        <v>0</v>
      </c>
      <c r="CK20" s="141">
        <f t="shared" si="24"/>
        <v>0</v>
      </c>
      <c r="CL20" s="141">
        <f t="shared" si="24"/>
        <v>0</v>
      </c>
      <c r="CM20" s="141">
        <f t="shared" si="24"/>
        <v>0</v>
      </c>
      <c r="CN20" s="141">
        <f t="shared" si="24"/>
        <v>0</v>
      </c>
      <c r="CO20" s="141">
        <f t="shared" si="24"/>
        <v>0</v>
      </c>
      <c r="CP20" s="141">
        <f t="shared" si="24"/>
        <v>0</v>
      </c>
      <c r="CQ20" s="141">
        <f t="shared" si="24"/>
        <v>0</v>
      </c>
      <c r="CR20" s="141">
        <f t="shared" si="24"/>
        <v>0</v>
      </c>
      <c r="CS20" s="141">
        <f t="shared" si="24"/>
        <v>0</v>
      </c>
      <c r="CT20" s="141">
        <f t="shared" si="24"/>
        <v>0</v>
      </c>
      <c r="CU20" s="141">
        <f t="shared" si="24"/>
        <v>0</v>
      </c>
      <c r="CV20" s="141">
        <f t="shared" si="24"/>
        <v>0</v>
      </c>
      <c r="CW20" s="141">
        <f t="shared" si="24"/>
        <v>0</v>
      </c>
      <c r="CX20" s="112">
        <v>0</v>
      </c>
      <c r="CY20" s="141">
        <f>CY21</f>
        <v>0</v>
      </c>
      <c r="CZ20" s="141">
        <f>CZ21</f>
        <v>0</v>
      </c>
      <c r="DA20" s="112">
        <v>0</v>
      </c>
      <c r="DB20" s="141">
        <f>DB21</f>
        <v>0</v>
      </c>
      <c r="DC20" s="141">
        <f>DC21</f>
        <v>0</v>
      </c>
      <c r="DD20" s="141">
        <f>DD21</f>
        <v>0</v>
      </c>
      <c r="DE20" s="141">
        <f>DE21</f>
        <v>0</v>
      </c>
      <c r="DF20" s="141">
        <f>DF21</f>
        <v>0</v>
      </c>
      <c r="DG20" s="112">
        <v>0</v>
      </c>
      <c r="DH20" s="141">
        <f>DH21</f>
        <v>0</v>
      </c>
      <c r="DI20" s="141">
        <f>DI21</f>
        <v>0</v>
      </c>
      <c r="DJ20" s="141">
        <f>DJ21</f>
        <v>0</v>
      </c>
      <c r="DK20" s="112">
        <v>0</v>
      </c>
      <c r="DL20" s="141">
        <f>DL21</f>
        <v>0</v>
      </c>
      <c r="DM20" s="141">
        <f>DM21</f>
        <v>0</v>
      </c>
      <c r="DN20" s="141">
        <f>DN21</f>
        <v>0</v>
      </c>
      <c r="DO20" s="141">
        <f>DO21</f>
        <v>0</v>
      </c>
      <c r="DP20" s="142">
        <f>DP21</f>
        <v>0</v>
      </c>
    </row>
    <row r="21" ht="22.5" customHeight="1" spans="1:120">
      <c r="A21" s="130" t="s">
        <v>308</v>
      </c>
      <c r="B21" s="131"/>
      <c r="C21" s="131"/>
      <c r="D21" s="139" t="s">
        <v>549</v>
      </c>
      <c r="E21" s="139" t="s">
        <v>550</v>
      </c>
      <c r="F21" s="139" t="s">
        <v>519</v>
      </c>
      <c r="G21" s="139" t="s">
        <v>551</v>
      </c>
      <c r="H21" s="139" t="s">
        <v>550</v>
      </c>
      <c r="I21" s="269" t="s">
        <v>532</v>
      </c>
      <c r="J21" s="270" t="s">
        <v>64</v>
      </c>
      <c r="K21" s="112">
        <v>4450000</v>
      </c>
      <c r="L21" s="112">
        <v>0</v>
      </c>
      <c r="M21" s="92">
        <v>0</v>
      </c>
      <c r="N21" s="92">
        <v>0</v>
      </c>
      <c r="O21" s="92">
        <v>0</v>
      </c>
      <c r="P21" s="92">
        <v>0</v>
      </c>
      <c r="Q21" s="92">
        <v>0</v>
      </c>
      <c r="R21" s="92">
        <v>0</v>
      </c>
      <c r="S21" s="92">
        <v>0</v>
      </c>
      <c r="T21" s="92">
        <v>0</v>
      </c>
      <c r="U21" s="92">
        <v>0</v>
      </c>
      <c r="V21" s="92">
        <v>0</v>
      </c>
      <c r="W21" s="92">
        <v>0</v>
      </c>
      <c r="X21" s="92">
        <v>0</v>
      </c>
      <c r="Y21" s="92">
        <v>0</v>
      </c>
      <c r="Z21" s="112">
        <v>0</v>
      </c>
      <c r="AA21" s="92">
        <v>0</v>
      </c>
      <c r="AB21" s="92">
        <v>0</v>
      </c>
      <c r="AC21" s="92">
        <v>0</v>
      </c>
      <c r="AD21" s="92">
        <v>0</v>
      </c>
      <c r="AE21" s="92">
        <v>0</v>
      </c>
      <c r="AF21" s="92">
        <v>0</v>
      </c>
      <c r="AG21" s="92">
        <v>0</v>
      </c>
      <c r="AH21" s="92">
        <v>0</v>
      </c>
      <c r="AI21" s="92">
        <v>0</v>
      </c>
      <c r="AJ21" s="92">
        <v>0</v>
      </c>
      <c r="AK21" s="92">
        <v>0</v>
      </c>
      <c r="AL21" s="92">
        <v>0</v>
      </c>
      <c r="AM21" s="92">
        <v>0</v>
      </c>
      <c r="AN21" s="92">
        <v>0</v>
      </c>
      <c r="AO21" s="92">
        <v>0</v>
      </c>
      <c r="AP21" s="92">
        <v>0</v>
      </c>
      <c r="AQ21" s="92">
        <v>0</v>
      </c>
      <c r="AR21" s="92">
        <v>0</v>
      </c>
      <c r="AS21" s="92">
        <v>0</v>
      </c>
      <c r="AT21" s="92">
        <v>0</v>
      </c>
      <c r="AU21" s="92">
        <v>0</v>
      </c>
      <c r="AV21" s="92">
        <v>0</v>
      </c>
      <c r="AW21" s="92">
        <v>0</v>
      </c>
      <c r="AX21" s="92">
        <v>0</v>
      </c>
      <c r="AY21" s="92">
        <v>0</v>
      </c>
      <c r="AZ21" s="92">
        <v>0</v>
      </c>
      <c r="BA21" s="92">
        <v>0</v>
      </c>
      <c r="BB21" s="112">
        <v>0</v>
      </c>
      <c r="BC21" s="92">
        <v>0</v>
      </c>
      <c r="BD21" s="92">
        <v>0</v>
      </c>
      <c r="BE21" s="92">
        <v>0</v>
      </c>
      <c r="BF21" s="92">
        <v>0</v>
      </c>
      <c r="BG21" s="92">
        <v>0</v>
      </c>
      <c r="BH21" s="92">
        <v>0</v>
      </c>
      <c r="BI21" s="92">
        <v>0</v>
      </c>
      <c r="BJ21" s="92">
        <v>0</v>
      </c>
      <c r="BK21" s="92">
        <v>0</v>
      </c>
      <c r="BL21" s="92">
        <v>0</v>
      </c>
      <c r="BM21" s="92">
        <v>0</v>
      </c>
      <c r="BN21" s="92">
        <v>0</v>
      </c>
      <c r="BO21" s="112">
        <v>0</v>
      </c>
      <c r="BP21" s="92">
        <v>0</v>
      </c>
      <c r="BQ21" s="92">
        <v>0</v>
      </c>
      <c r="BR21" s="92">
        <v>0</v>
      </c>
      <c r="BS21" s="92">
        <v>0</v>
      </c>
      <c r="BT21" s="112">
        <v>4450000</v>
      </c>
      <c r="BU21" s="92">
        <v>0</v>
      </c>
      <c r="BV21" s="92">
        <v>0</v>
      </c>
      <c r="BW21" s="92">
        <v>0</v>
      </c>
      <c r="BX21" s="92">
        <v>4450000</v>
      </c>
      <c r="BY21" s="92">
        <v>0</v>
      </c>
      <c r="BZ21" s="92">
        <v>0</v>
      </c>
      <c r="CA21" s="92">
        <v>0</v>
      </c>
      <c r="CB21" s="92">
        <v>0</v>
      </c>
      <c r="CC21" s="92">
        <v>0</v>
      </c>
      <c r="CD21" s="92">
        <v>0</v>
      </c>
      <c r="CE21" s="92">
        <v>0</v>
      </c>
      <c r="CF21" s="92">
        <v>0</v>
      </c>
      <c r="CG21" s="112">
        <v>0</v>
      </c>
      <c r="CH21" s="92">
        <v>0</v>
      </c>
      <c r="CI21" s="92">
        <v>0</v>
      </c>
      <c r="CJ21" s="92">
        <v>0</v>
      </c>
      <c r="CK21" s="92">
        <v>0</v>
      </c>
      <c r="CL21" s="92">
        <v>0</v>
      </c>
      <c r="CM21" s="92">
        <v>0</v>
      </c>
      <c r="CN21" s="92">
        <v>0</v>
      </c>
      <c r="CO21" s="92">
        <v>0</v>
      </c>
      <c r="CP21" s="92">
        <v>0</v>
      </c>
      <c r="CQ21" s="92">
        <v>0</v>
      </c>
      <c r="CR21" s="92">
        <v>0</v>
      </c>
      <c r="CS21" s="92">
        <v>0</v>
      </c>
      <c r="CT21" s="92">
        <v>0</v>
      </c>
      <c r="CU21" s="92">
        <v>0</v>
      </c>
      <c r="CV21" s="92">
        <v>0</v>
      </c>
      <c r="CW21" s="92">
        <v>0</v>
      </c>
      <c r="CX21" s="112">
        <v>0</v>
      </c>
      <c r="CY21" s="92">
        <v>0</v>
      </c>
      <c r="CZ21" s="92">
        <v>0</v>
      </c>
      <c r="DA21" s="112">
        <v>0</v>
      </c>
      <c r="DB21" s="92">
        <v>0</v>
      </c>
      <c r="DC21" s="92">
        <v>0</v>
      </c>
      <c r="DD21" s="92">
        <v>0</v>
      </c>
      <c r="DE21" s="92">
        <v>0</v>
      </c>
      <c r="DF21" s="92">
        <v>0</v>
      </c>
      <c r="DG21" s="112">
        <v>0</v>
      </c>
      <c r="DH21" s="92">
        <v>0</v>
      </c>
      <c r="DI21" s="92">
        <v>0</v>
      </c>
      <c r="DJ21" s="92">
        <v>0</v>
      </c>
      <c r="DK21" s="112">
        <v>0</v>
      </c>
      <c r="DL21" s="92">
        <v>0</v>
      </c>
      <c r="DM21" s="92">
        <v>0</v>
      </c>
      <c r="DN21" s="92">
        <v>0</v>
      </c>
      <c r="DO21" s="92">
        <v>0</v>
      </c>
      <c r="DP21" s="143">
        <v>0</v>
      </c>
    </row>
    <row r="22" ht="22.5" customHeight="1" spans="1:120">
      <c r="A22" s="136" t="s">
        <v>310</v>
      </c>
      <c r="B22" s="137"/>
      <c r="C22" s="137"/>
      <c r="D22" s="138" t="s">
        <v>311</v>
      </c>
      <c r="E22" s="138"/>
      <c r="F22" s="138" t="s">
        <v>64</v>
      </c>
      <c r="G22" s="138"/>
      <c r="H22" s="138"/>
      <c r="I22" s="268" t="s">
        <v>64</v>
      </c>
      <c r="J22" s="14" t="s">
        <v>64</v>
      </c>
      <c r="K22" s="112">
        <v>302615539</v>
      </c>
      <c r="L22" s="112">
        <v>0</v>
      </c>
      <c r="M22" s="141">
        <f t="shared" ref="M22:Y22" si="25">M23+M69+M81</f>
        <v>0</v>
      </c>
      <c r="N22" s="141">
        <f t="shared" si="25"/>
        <v>0</v>
      </c>
      <c r="O22" s="141">
        <f t="shared" si="25"/>
        <v>0</v>
      </c>
      <c r="P22" s="141">
        <f t="shared" si="25"/>
        <v>0</v>
      </c>
      <c r="Q22" s="141">
        <f t="shared" si="25"/>
        <v>0</v>
      </c>
      <c r="R22" s="141">
        <f t="shared" si="25"/>
        <v>0</v>
      </c>
      <c r="S22" s="141">
        <f t="shared" si="25"/>
        <v>0</v>
      </c>
      <c r="T22" s="141">
        <f t="shared" si="25"/>
        <v>0</v>
      </c>
      <c r="U22" s="141">
        <f t="shared" si="25"/>
        <v>0</v>
      </c>
      <c r="V22" s="141">
        <f t="shared" si="25"/>
        <v>0</v>
      </c>
      <c r="W22" s="141">
        <f t="shared" si="25"/>
        <v>0</v>
      </c>
      <c r="X22" s="141">
        <f t="shared" si="25"/>
        <v>0</v>
      </c>
      <c r="Y22" s="141">
        <f t="shared" si="25"/>
        <v>0</v>
      </c>
      <c r="Z22" s="112">
        <v>0</v>
      </c>
      <c r="AA22" s="141">
        <f t="shared" ref="AA22:BA22" si="26">AA23+AA69+AA81</f>
        <v>0</v>
      </c>
      <c r="AB22" s="141">
        <f t="shared" si="26"/>
        <v>0</v>
      </c>
      <c r="AC22" s="141">
        <f t="shared" si="26"/>
        <v>0</v>
      </c>
      <c r="AD22" s="141">
        <f t="shared" si="26"/>
        <v>0</v>
      </c>
      <c r="AE22" s="141">
        <f t="shared" si="26"/>
        <v>0</v>
      </c>
      <c r="AF22" s="141">
        <f t="shared" si="26"/>
        <v>0</v>
      </c>
      <c r="AG22" s="141">
        <f t="shared" si="26"/>
        <v>0</v>
      </c>
      <c r="AH22" s="141">
        <f t="shared" si="26"/>
        <v>0</v>
      </c>
      <c r="AI22" s="141">
        <f t="shared" si="26"/>
        <v>0</v>
      </c>
      <c r="AJ22" s="141">
        <f t="shared" si="26"/>
        <v>0</v>
      </c>
      <c r="AK22" s="141">
        <f t="shared" si="26"/>
        <v>0</v>
      </c>
      <c r="AL22" s="141">
        <f t="shared" si="26"/>
        <v>0</v>
      </c>
      <c r="AM22" s="141">
        <f t="shared" si="26"/>
        <v>0</v>
      </c>
      <c r="AN22" s="141">
        <f t="shared" si="26"/>
        <v>0</v>
      </c>
      <c r="AO22" s="141">
        <f t="shared" si="26"/>
        <v>0</v>
      </c>
      <c r="AP22" s="141">
        <f t="shared" si="26"/>
        <v>0</v>
      </c>
      <c r="AQ22" s="141">
        <f t="shared" si="26"/>
        <v>0</v>
      </c>
      <c r="AR22" s="141">
        <f t="shared" si="26"/>
        <v>0</v>
      </c>
      <c r="AS22" s="141">
        <f t="shared" si="26"/>
        <v>0</v>
      </c>
      <c r="AT22" s="141">
        <f t="shared" si="26"/>
        <v>0</v>
      </c>
      <c r="AU22" s="141">
        <f t="shared" si="26"/>
        <v>0</v>
      </c>
      <c r="AV22" s="141">
        <f t="shared" si="26"/>
        <v>0</v>
      </c>
      <c r="AW22" s="141">
        <f t="shared" si="26"/>
        <v>0</v>
      </c>
      <c r="AX22" s="141">
        <f t="shared" si="26"/>
        <v>0</v>
      </c>
      <c r="AY22" s="141">
        <f t="shared" si="26"/>
        <v>0</v>
      </c>
      <c r="AZ22" s="141">
        <f t="shared" si="26"/>
        <v>0</v>
      </c>
      <c r="BA22" s="141">
        <f t="shared" si="26"/>
        <v>0</v>
      </c>
      <c r="BB22" s="112">
        <v>0</v>
      </c>
      <c r="BC22" s="141">
        <f t="shared" ref="BC22:BN22" si="27">BC23+BC69+BC81</f>
        <v>0</v>
      </c>
      <c r="BD22" s="141">
        <f t="shared" si="27"/>
        <v>0</v>
      </c>
      <c r="BE22" s="141">
        <f t="shared" si="27"/>
        <v>0</v>
      </c>
      <c r="BF22" s="141">
        <f t="shared" si="27"/>
        <v>0</v>
      </c>
      <c r="BG22" s="141">
        <f t="shared" si="27"/>
        <v>0</v>
      </c>
      <c r="BH22" s="141">
        <f t="shared" si="27"/>
        <v>0</v>
      </c>
      <c r="BI22" s="141">
        <f t="shared" si="27"/>
        <v>0</v>
      </c>
      <c r="BJ22" s="141">
        <f t="shared" si="27"/>
        <v>0</v>
      </c>
      <c r="BK22" s="141">
        <f t="shared" si="27"/>
        <v>0</v>
      </c>
      <c r="BL22" s="141">
        <f t="shared" si="27"/>
        <v>0</v>
      </c>
      <c r="BM22" s="141">
        <f t="shared" si="27"/>
        <v>0</v>
      </c>
      <c r="BN22" s="141">
        <f t="shared" si="27"/>
        <v>0</v>
      </c>
      <c r="BO22" s="112">
        <v>0</v>
      </c>
      <c r="BP22" s="141">
        <f>BP23+BP69+BP81</f>
        <v>0</v>
      </c>
      <c r="BQ22" s="141">
        <f>BQ23+BQ69+BQ81</f>
        <v>0</v>
      </c>
      <c r="BR22" s="141">
        <f>BR23+BR69+BR81</f>
        <v>0</v>
      </c>
      <c r="BS22" s="141">
        <f>BS23+BS69+BS81</f>
        <v>0</v>
      </c>
      <c r="BT22" s="112">
        <v>270626317</v>
      </c>
      <c r="BU22" s="141">
        <f t="shared" ref="BU22:CF22" si="28">BU23+BU69+BU81</f>
        <v>0</v>
      </c>
      <c r="BV22" s="141">
        <f t="shared" si="28"/>
        <v>0</v>
      </c>
      <c r="BW22" s="141">
        <f t="shared" si="28"/>
        <v>0</v>
      </c>
      <c r="BX22" s="141">
        <f t="shared" si="28"/>
        <v>266210075</v>
      </c>
      <c r="BY22" s="141">
        <f t="shared" si="28"/>
        <v>0</v>
      </c>
      <c r="BZ22" s="141">
        <f t="shared" si="28"/>
        <v>0</v>
      </c>
      <c r="CA22" s="141">
        <f t="shared" si="28"/>
        <v>0</v>
      </c>
      <c r="CB22" s="141">
        <f t="shared" si="28"/>
        <v>0</v>
      </c>
      <c r="CC22" s="141">
        <f t="shared" si="28"/>
        <v>0</v>
      </c>
      <c r="CD22" s="141">
        <f t="shared" si="28"/>
        <v>0</v>
      </c>
      <c r="CE22" s="141">
        <f t="shared" si="28"/>
        <v>0</v>
      </c>
      <c r="CF22" s="141">
        <f t="shared" si="28"/>
        <v>4416242</v>
      </c>
      <c r="CG22" s="112">
        <v>0</v>
      </c>
      <c r="CH22" s="141">
        <f t="shared" ref="CH22:CW22" si="29">CH23+CH69+CH81</f>
        <v>0</v>
      </c>
      <c r="CI22" s="141">
        <f t="shared" si="29"/>
        <v>0</v>
      </c>
      <c r="CJ22" s="141">
        <f t="shared" si="29"/>
        <v>0</v>
      </c>
      <c r="CK22" s="141">
        <f t="shared" si="29"/>
        <v>0</v>
      </c>
      <c r="CL22" s="141">
        <f t="shared" si="29"/>
        <v>0</v>
      </c>
      <c r="CM22" s="141">
        <f t="shared" si="29"/>
        <v>0</v>
      </c>
      <c r="CN22" s="141">
        <f t="shared" si="29"/>
        <v>0</v>
      </c>
      <c r="CO22" s="141">
        <f t="shared" si="29"/>
        <v>0</v>
      </c>
      <c r="CP22" s="141">
        <f t="shared" si="29"/>
        <v>0</v>
      </c>
      <c r="CQ22" s="141">
        <f t="shared" si="29"/>
        <v>0</v>
      </c>
      <c r="CR22" s="141">
        <f t="shared" si="29"/>
        <v>0</v>
      </c>
      <c r="CS22" s="141">
        <f t="shared" si="29"/>
        <v>0</v>
      </c>
      <c r="CT22" s="141">
        <f t="shared" si="29"/>
        <v>0</v>
      </c>
      <c r="CU22" s="141">
        <f t="shared" si="29"/>
        <v>0</v>
      </c>
      <c r="CV22" s="141">
        <f t="shared" si="29"/>
        <v>0</v>
      </c>
      <c r="CW22" s="141">
        <f t="shared" si="29"/>
        <v>0</v>
      </c>
      <c r="CX22" s="112">
        <v>0</v>
      </c>
      <c r="CY22" s="141">
        <f>CY23+CY69+CY81</f>
        <v>0</v>
      </c>
      <c r="CZ22" s="141">
        <f>CZ23+CZ69+CZ81</f>
        <v>0</v>
      </c>
      <c r="DA22" s="112">
        <v>31989222</v>
      </c>
      <c r="DB22" s="141">
        <f>DB23+DB69+DB81</f>
        <v>0</v>
      </c>
      <c r="DC22" s="141">
        <f>DC23+DC69+DC81</f>
        <v>0</v>
      </c>
      <c r="DD22" s="141">
        <f>DD23+DD69+DD81</f>
        <v>31989222</v>
      </c>
      <c r="DE22" s="141">
        <f>DE23+DE69+DE81</f>
        <v>0</v>
      </c>
      <c r="DF22" s="141">
        <f>DF23+DF69+DF81</f>
        <v>0</v>
      </c>
      <c r="DG22" s="112">
        <v>0</v>
      </c>
      <c r="DH22" s="141">
        <f>DH23+DH69+DH81</f>
        <v>0</v>
      </c>
      <c r="DI22" s="141">
        <f>DI23+DI69+DI81</f>
        <v>0</v>
      </c>
      <c r="DJ22" s="141">
        <f>DJ23+DJ69+DJ81</f>
        <v>0</v>
      </c>
      <c r="DK22" s="112">
        <v>0</v>
      </c>
      <c r="DL22" s="141">
        <f>DL23+DL69+DL81</f>
        <v>0</v>
      </c>
      <c r="DM22" s="141">
        <f>DM23+DM69+DM81</f>
        <v>0</v>
      </c>
      <c r="DN22" s="141">
        <f>DN23+DN69+DN81</f>
        <v>0</v>
      </c>
      <c r="DO22" s="141">
        <f>DO23+DO69+DO81</f>
        <v>0</v>
      </c>
      <c r="DP22" s="142">
        <f>DP23+DP69+DP81</f>
        <v>0</v>
      </c>
    </row>
    <row r="23" ht="22.5" customHeight="1" spans="1:120">
      <c r="A23" s="136" t="s">
        <v>312</v>
      </c>
      <c r="B23" s="137"/>
      <c r="C23" s="137"/>
      <c r="D23" s="138" t="s">
        <v>313</v>
      </c>
      <c r="E23" s="138"/>
      <c r="F23" s="138" t="s">
        <v>64</v>
      </c>
      <c r="G23" s="138"/>
      <c r="H23" s="138"/>
      <c r="I23" s="268" t="s">
        <v>64</v>
      </c>
      <c r="J23" s="14" t="s">
        <v>64</v>
      </c>
      <c r="K23" s="112">
        <v>234600008.76</v>
      </c>
      <c r="L23" s="112">
        <v>0</v>
      </c>
      <c r="M23" s="141">
        <f t="shared" ref="M23:Y23" si="30">M24+M26+M53+M60+M62</f>
        <v>0</v>
      </c>
      <c r="N23" s="141">
        <f t="shared" si="30"/>
        <v>0</v>
      </c>
      <c r="O23" s="141">
        <f t="shared" si="30"/>
        <v>0</v>
      </c>
      <c r="P23" s="141">
        <f t="shared" si="30"/>
        <v>0</v>
      </c>
      <c r="Q23" s="141">
        <f t="shared" si="30"/>
        <v>0</v>
      </c>
      <c r="R23" s="141">
        <f t="shared" si="30"/>
        <v>0</v>
      </c>
      <c r="S23" s="141">
        <f t="shared" si="30"/>
        <v>0</v>
      </c>
      <c r="T23" s="141">
        <f t="shared" si="30"/>
        <v>0</v>
      </c>
      <c r="U23" s="141">
        <f t="shared" si="30"/>
        <v>0</v>
      </c>
      <c r="V23" s="141">
        <f t="shared" si="30"/>
        <v>0</v>
      </c>
      <c r="W23" s="141">
        <f t="shared" si="30"/>
        <v>0</v>
      </c>
      <c r="X23" s="141">
        <f t="shared" si="30"/>
        <v>0</v>
      </c>
      <c r="Y23" s="141">
        <f t="shared" si="30"/>
        <v>0</v>
      </c>
      <c r="Z23" s="112">
        <v>0</v>
      </c>
      <c r="AA23" s="141">
        <f t="shared" ref="AA23:BA23" si="31">AA24+AA26+AA53+AA60+AA62</f>
        <v>0</v>
      </c>
      <c r="AB23" s="141">
        <f t="shared" si="31"/>
        <v>0</v>
      </c>
      <c r="AC23" s="141">
        <f t="shared" si="31"/>
        <v>0</v>
      </c>
      <c r="AD23" s="141">
        <f t="shared" si="31"/>
        <v>0</v>
      </c>
      <c r="AE23" s="141">
        <f t="shared" si="31"/>
        <v>0</v>
      </c>
      <c r="AF23" s="141">
        <f t="shared" si="31"/>
        <v>0</v>
      </c>
      <c r="AG23" s="141">
        <f t="shared" si="31"/>
        <v>0</v>
      </c>
      <c r="AH23" s="141">
        <f t="shared" si="31"/>
        <v>0</v>
      </c>
      <c r="AI23" s="141">
        <f t="shared" si="31"/>
        <v>0</v>
      </c>
      <c r="AJ23" s="141">
        <f t="shared" si="31"/>
        <v>0</v>
      </c>
      <c r="AK23" s="141">
        <f t="shared" si="31"/>
        <v>0</v>
      </c>
      <c r="AL23" s="141">
        <f t="shared" si="31"/>
        <v>0</v>
      </c>
      <c r="AM23" s="141">
        <f t="shared" si="31"/>
        <v>0</v>
      </c>
      <c r="AN23" s="141">
        <f t="shared" si="31"/>
        <v>0</v>
      </c>
      <c r="AO23" s="141">
        <f t="shared" si="31"/>
        <v>0</v>
      </c>
      <c r="AP23" s="141">
        <f t="shared" si="31"/>
        <v>0</v>
      </c>
      <c r="AQ23" s="141">
        <f t="shared" si="31"/>
        <v>0</v>
      </c>
      <c r="AR23" s="141">
        <f t="shared" si="31"/>
        <v>0</v>
      </c>
      <c r="AS23" s="141">
        <f t="shared" si="31"/>
        <v>0</v>
      </c>
      <c r="AT23" s="141">
        <f t="shared" si="31"/>
        <v>0</v>
      </c>
      <c r="AU23" s="141">
        <f t="shared" si="31"/>
        <v>0</v>
      </c>
      <c r="AV23" s="141">
        <f t="shared" si="31"/>
        <v>0</v>
      </c>
      <c r="AW23" s="141">
        <f t="shared" si="31"/>
        <v>0</v>
      </c>
      <c r="AX23" s="141">
        <f t="shared" si="31"/>
        <v>0</v>
      </c>
      <c r="AY23" s="141">
        <f t="shared" si="31"/>
        <v>0</v>
      </c>
      <c r="AZ23" s="141">
        <f t="shared" si="31"/>
        <v>0</v>
      </c>
      <c r="BA23" s="141">
        <f t="shared" si="31"/>
        <v>0</v>
      </c>
      <c r="BB23" s="112">
        <v>0</v>
      </c>
      <c r="BC23" s="141">
        <f t="shared" ref="BC23:BN23" si="32">BC24+BC26+BC53+BC60+BC62</f>
        <v>0</v>
      </c>
      <c r="BD23" s="141">
        <f t="shared" si="32"/>
        <v>0</v>
      </c>
      <c r="BE23" s="141">
        <f t="shared" si="32"/>
        <v>0</v>
      </c>
      <c r="BF23" s="141">
        <f t="shared" si="32"/>
        <v>0</v>
      </c>
      <c r="BG23" s="141">
        <f t="shared" si="32"/>
        <v>0</v>
      </c>
      <c r="BH23" s="141">
        <f t="shared" si="32"/>
        <v>0</v>
      </c>
      <c r="BI23" s="141">
        <f t="shared" si="32"/>
        <v>0</v>
      </c>
      <c r="BJ23" s="141">
        <f t="shared" si="32"/>
        <v>0</v>
      </c>
      <c r="BK23" s="141">
        <f t="shared" si="32"/>
        <v>0</v>
      </c>
      <c r="BL23" s="141">
        <f t="shared" si="32"/>
        <v>0</v>
      </c>
      <c r="BM23" s="141">
        <f t="shared" si="32"/>
        <v>0</v>
      </c>
      <c r="BN23" s="141">
        <f t="shared" si="32"/>
        <v>0</v>
      </c>
      <c r="BO23" s="112">
        <v>0</v>
      </c>
      <c r="BP23" s="141">
        <f>BP24+BP26+BP53+BP60+BP62</f>
        <v>0</v>
      </c>
      <c r="BQ23" s="141">
        <f>BQ24+BQ26+BQ53+BQ60+BQ62</f>
        <v>0</v>
      </c>
      <c r="BR23" s="141">
        <f>BR24+BR26+BR53+BR60+BR62</f>
        <v>0</v>
      </c>
      <c r="BS23" s="141">
        <f>BS24+BS26+BS53+BS60+BS62</f>
        <v>0</v>
      </c>
      <c r="BT23" s="112">
        <v>234591008.76</v>
      </c>
      <c r="BU23" s="141">
        <f t="shared" ref="BU23:CF23" si="33">BU24+BU26+BU53+BU60+BU62</f>
        <v>0</v>
      </c>
      <c r="BV23" s="141">
        <f t="shared" si="33"/>
        <v>0</v>
      </c>
      <c r="BW23" s="141">
        <f t="shared" si="33"/>
        <v>0</v>
      </c>
      <c r="BX23" s="141">
        <f t="shared" si="33"/>
        <v>230174766.76</v>
      </c>
      <c r="BY23" s="141">
        <f t="shared" si="33"/>
        <v>0</v>
      </c>
      <c r="BZ23" s="141">
        <f t="shared" si="33"/>
        <v>0</v>
      </c>
      <c r="CA23" s="141">
        <f t="shared" si="33"/>
        <v>0</v>
      </c>
      <c r="CB23" s="141">
        <f t="shared" si="33"/>
        <v>0</v>
      </c>
      <c r="CC23" s="141">
        <f t="shared" si="33"/>
        <v>0</v>
      </c>
      <c r="CD23" s="141">
        <f t="shared" si="33"/>
        <v>0</v>
      </c>
      <c r="CE23" s="141">
        <f t="shared" si="33"/>
        <v>0</v>
      </c>
      <c r="CF23" s="141">
        <f t="shared" si="33"/>
        <v>4416242</v>
      </c>
      <c r="CG23" s="112">
        <v>0</v>
      </c>
      <c r="CH23" s="141">
        <f t="shared" ref="CH23:CW23" si="34">CH24+CH26+CH53+CH60+CH62</f>
        <v>0</v>
      </c>
      <c r="CI23" s="141">
        <f t="shared" si="34"/>
        <v>0</v>
      </c>
      <c r="CJ23" s="141">
        <f t="shared" si="34"/>
        <v>0</v>
      </c>
      <c r="CK23" s="141">
        <f t="shared" si="34"/>
        <v>0</v>
      </c>
      <c r="CL23" s="141">
        <f t="shared" si="34"/>
        <v>0</v>
      </c>
      <c r="CM23" s="141">
        <f t="shared" si="34"/>
        <v>0</v>
      </c>
      <c r="CN23" s="141">
        <f t="shared" si="34"/>
        <v>0</v>
      </c>
      <c r="CO23" s="141">
        <f t="shared" si="34"/>
        <v>0</v>
      </c>
      <c r="CP23" s="141">
        <f t="shared" si="34"/>
        <v>0</v>
      </c>
      <c r="CQ23" s="141">
        <f t="shared" si="34"/>
        <v>0</v>
      </c>
      <c r="CR23" s="141">
        <f t="shared" si="34"/>
        <v>0</v>
      </c>
      <c r="CS23" s="141">
        <f t="shared" si="34"/>
        <v>0</v>
      </c>
      <c r="CT23" s="141">
        <f t="shared" si="34"/>
        <v>0</v>
      </c>
      <c r="CU23" s="141">
        <f t="shared" si="34"/>
        <v>0</v>
      </c>
      <c r="CV23" s="141">
        <f t="shared" si="34"/>
        <v>0</v>
      </c>
      <c r="CW23" s="141">
        <f t="shared" si="34"/>
        <v>0</v>
      </c>
      <c r="CX23" s="112">
        <v>0</v>
      </c>
      <c r="CY23" s="141">
        <f>CY24+CY26+CY53+CY60+CY62</f>
        <v>0</v>
      </c>
      <c r="CZ23" s="141">
        <f>CZ24+CZ26+CZ53+CZ60+CZ62</f>
        <v>0</v>
      </c>
      <c r="DA23" s="112">
        <v>9000</v>
      </c>
      <c r="DB23" s="141">
        <f>DB24+DB26+DB53+DB60+DB62</f>
        <v>0</v>
      </c>
      <c r="DC23" s="141">
        <f>DC24+DC26+DC53+DC60+DC62</f>
        <v>0</v>
      </c>
      <c r="DD23" s="141">
        <f>DD24+DD26+DD53+DD60+DD62</f>
        <v>9000</v>
      </c>
      <c r="DE23" s="141">
        <f>DE24+DE26+DE53+DE60+DE62</f>
        <v>0</v>
      </c>
      <c r="DF23" s="141">
        <f>DF24+DF26+DF53+DF60+DF62</f>
        <v>0</v>
      </c>
      <c r="DG23" s="112">
        <v>0</v>
      </c>
      <c r="DH23" s="141">
        <f>DH24+DH26+DH53+DH60+DH62</f>
        <v>0</v>
      </c>
      <c r="DI23" s="141">
        <f>DI24+DI26+DI53+DI60+DI62</f>
        <v>0</v>
      </c>
      <c r="DJ23" s="141">
        <f>DJ24+DJ26+DJ53+DJ60+DJ62</f>
        <v>0</v>
      </c>
      <c r="DK23" s="112">
        <v>0</v>
      </c>
      <c r="DL23" s="141">
        <f>DL24+DL26+DL53+DL60+DL62</f>
        <v>0</v>
      </c>
      <c r="DM23" s="141">
        <f>DM24+DM26+DM53+DM60+DM62</f>
        <v>0</v>
      </c>
      <c r="DN23" s="141">
        <f>DN24+DN26+DN53+DN60+DN62</f>
        <v>0</v>
      </c>
      <c r="DO23" s="141">
        <f>DO24+DO26+DO53+DO60+DO62</f>
        <v>0</v>
      </c>
      <c r="DP23" s="142">
        <f>DP24+DP26+DP53+DP60+DP62</f>
        <v>0</v>
      </c>
    </row>
    <row r="24" ht="22.5" customHeight="1" spans="1:120">
      <c r="A24" s="136" t="s">
        <v>314</v>
      </c>
      <c r="B24" s="137"/>
      <c r="C24" s="137"/>
      <c r="D24" s="138" t="s">
        <v>275</v>
      </c>
      <c r="E24" s="138"/>
      <c r="F24" s="138" t="s">
        <v>64</v>
      </c>
      <c r="G24" s="138"/>
      <c r="H24" s="138"/>
      <c r="I24" s="268" t="s">
        <v>64</v>
      </c>
      <c r="J24" s="14" t="s">
        <v>64</v>
      </c>
      <c r="K24" s="112">
        <v>9000</v>
      </c>
      <c r="L24" s="112">
        <v>0</v>
      </c>
      <c r="M24" s="141">
        <f t="shared" ref="M24:Y24" si="35">M25</f>
        <v>0</v>
      </c>
      <c r="N24" s="141">
        <f t="shared" si="35"/>
        <v>0</v>
      </c>
      <c r="O24" s="141">
        <f t="shared" si="35"/>
        <v>0</v>
      </c>
      <c r="P24" s="141">
        <f t="shared" si="35"/>
        <v>0</v>
      </c>
      <c r="Q24" s="141">
        <f t="shared" si="35"/>
        <v>0</v>
      </c>
      <c r="R24" s="141">
        <f t="shared" si="35"/>
        <v>0</v>
      </c>
      <c r="S24" s="141">
        <f t="shared" si="35"/>
        <v>0</v>
      </c>
      <c r="T24" s="141">
        <f t="shared" si="35"/>
        <v>0</v>
      </c>
      <c r="U24" s="141">
        <f t="shared" si="35"/>
        <v>0</v>
      </c>
      <c r="V24" s="141">
        <f t="shared" si="35"/>
        <v>0</v>
      </c>
      <c r="W24" s="141">
        <f t="shared" si="35"/>
        <v>0</v>
      </c>
      <c r="X24" s="141">
        <f t="shared" si="35"/>
        <v>0</v>
      </c>
      <c r="Y24" s="141">
        <f t="shared" si="35"/>
        <v>0</v>
      </c>
      <c r="Z24" s="112">
        <v>0</v>
      </c>
      <c r="AA24" s="141">
        <f t="shared" ref="AA24:BA24" si="36">AA25</f>
        <v>0</v>
      </c>
      <c r="AB24" s="141">
        <f t="shared" si="36"/>
        <v>0</v>
      </c>
      <c r="AC24" s="141">
        <f t="shared" si="36"/>
        <v>0</v>
      </c>
      <c r="AD24" s="141">
        <f t="shared" si="36"/>
        <v>0</v>
      </c>
      <c r="AE24" s="141">
        <f t="shared" si="36"/>
        <v>0</v>
      </c>
      <c r="AF24" s="141">
        <f t="shared" si="36"/>
        <v>0</v>
      </c>
      <c r="AG24" s="141">
        <f t="shared" si="36"/>
        <v>0</v>
      </c>
      <c r="AH24" s="141">
        <f t="shared" si="36"/>
        <v>0</v>
      </c>
      <c r="AI24" s="141">
        <f t="shared" si="36"/>
        <v>0</v>
      </c>
      <c r="AJ24" s="141">
        <f t="shared" si="36"/>
        <v>0</v>
      </c>
      <c r="AK24" s="141">
        <f t="shared" si="36"/>
        <v>0</v>
      </c>
      <c r="AL24" s="141">
        <f t="shared" si="36"/>
        <v>0</v>
      </c>
      <c r="AM24" s="141">
        <f t="shared" si="36"/>
        <v>0</v>
      </c>
      <c r="AN24" s="141">
        <f t="shared" si="36"/>
        <v>0</v>
      </c>
      <c r="AO24" s="141">
        <f t="shared" si="36"/>
        <v>0</v>
      </c>
      <c r="AP24" s="141">
        <f t="shared" si="36"/>
        <v>0</v>
      </c>
      <c r="AQ24" s="141">
        <f t="shared" si="36"/>
        <v>0</v>
      </c>
      <c r="AR24" s="141">
        <f t="shared" si="36"/>
        <v>0</v>
      </c>
      <c r="AS24" s="141">
        <f t="shared" si="36"/>
        <v>0</v>
      </c>
      <c r="AT24" s="141">
        <f t="shared" si="36"/>
        <v>0</v>
      </c>
      <c r="AU24" s="141">
        <f t="shared" si="36"/>
        <v>0</v>
      </c>
      <c r="AV24" s="141">
        <f t="shared" si="36"/>
        <v>0</v>
      </c>
      <c r="AW24" s="141">
        <f t="shared" si="36"/>
        <v>0</v>
      </c>
      <c r="AX24" s="141">
        <f t="shared" si="36"/>
        <v>0</v>
      </c>
      <c r="AY24" s="141">
        <f t="shared" si="36"/>
        <v>0</v>
      </c>
      <c r="AZ24" s="141">
        <f t="shared" si="36"/>
        <v>0</v>
      </c>
      <c r="BA24" s="141">
        <f t="shared" si="36"/>
        <v>0</v>
      </c>
      <c r="BB24" s="112">
        <v>0</v>
      </c>
      <c r="BC24" s="141">
        <f t="shared" ref="BC24:BN24" si="37">BC25</f>
        <v>0</v>
      </c>
      <c r="BD24" s="141">
        <f t="shared" si="37"/>
        <v>0</v>
      </c>
      <c r="BE24" s="141">
        <f t="shared" si="37"/>
        <v>0</v>
      </c>
      <c r="BF24" s="141">
        <f t="shared" si="37"/>
        <v>0</v>
      </c>
      <c r="BG24" s="141">
        <f t="shared" si="37"/>
        <v>0</v>
      </c>
      <c r="BH24" s="141">
        <f t="shared" si="37"/>
        <v>0</v>
      </c>
      <c r="BI24" s="141">
        <f t="shared" si="37"/>
        <v>0</v>
      </c>
      <c r="BJ24" s="141">
        <f t="shared" si="37"/>
        <v>0</v>
      </c>
      <c r="BK24" s="141">
        <f t="shared" si="37"/>
        <v>0</v>
      </c>
      <c r="BL24" s="141">
        <f t="shared" si="37"/>
        <v>0</v>
      </c>
      <c r="BM24" s="141">
        <f t="shared" si="37"/>
        <v>0</v>
      </c>
      <c r="BN24" s="141">
        <f t="shared" si="37"/>
        <v>0</v>
      </c>
      <c r="BO24" s="112">
        <v>0</v>
      </c>
      <c r="BP24" s="141">
        <f>BP25</f>
        <v>0</v>
      </c>
      <c r="BQ24" s="141">
        <f>BQ25</f>
        <v>0</v>
      </c>
      <c r="BR24" s="141">
        <f>BR25</f>
        <v>0</v>
      </c>
      <c r="BS24" s="141">
        <f>BS25</f>
        <v>0</v>
      </c>
      <c r="BT24" s="112">
        <v>0</v>
      </c>
      <c r="BU24" s="141">
        <f t="shared" ref="BU24:CF24" si="38">BU25</f>
        <v>0</v>
      </c>
      <c r="BV24" s="141">
        <f t="shared" si="38"/>
        <v>0</v>
      </c>
      <c r="BW24" s="141">
        <f t="shared" si="38"/>
        <v>0</v>
      </c>
      <c r="BX24" s="141">
        <f t="shared" si="38"/>
        <v>0</v>
      </c>
      <c r="BY24" s="141">
        <f t="shared" si="38"/>
        <v>0</v>
      </c>
      <c r="BZ24" s="141">
        <f t="shared" si="38"/>
        <v>0</v>
      </c>
      <c r="CA24" s="141">
        <f t="shared" si="38"/>
        <v>0</v>
      </c>
      <c r="CB24" s="141">
        <f t="shared" si="38"/>
        <v>0</v>
      </c>
      <c r="CC24" s="141">
        <f t="shared" si="38"/>
        <v>0</v>
      </c>
      <c r="CD24" s="141">
        <f t="shared" si="38"/>
        <v>0</v>
      </c>
      <c r="CE24" s="141">
        <f t="shared" si="38"/>
        <v>0</v>
      </c>
      <c r="CF24" s="141">
        <f t="shared" si="38"/>
        <v>0</v>
      </c>
      <c r="CG24" s="112">
        <v>0</v>
      </c>
      <c r="CH24" s="141">
        <f t="shared" ref="CH24:CW24" si="39">CH25</f>
        <v>0</v>
      </c>
      <c r="CI24" s="141">
        <f t="shared" si="39"/>
        <v>0</v>
      </c>
      <c r="CJ24" s="141">
        <f t="shared" si="39"/>
        <v>0</v>
      </c>
      <c r="CK24" s="141">
        <f t="shared" si="39"/>
        <v>0</v>
      </c>
      <c r="CL24" s="141">
        <f t="shared" si="39"/>
        <v>0</v>
      </c>
      <c r="CM24" s="141">
        <f t="shared" si="39"/>
        <v>0</v>
      </c>
      <c r="CN24" s="141">
        <f t="shared" si="39"/>
        <v>0</v>
      </c>
      <c r="CO24" s="141">
        <f t="shared" si="39"/>
        <v>0</v>
      </c>
      <c r="CP24" s="141">
        <f t="shared" si="39"/>
        <v>0</v>
      </c>
      <c r="CQ24" s="141">
        <f t="shared" si="39"/>
        <v>0</v>
      </c>
      <c r="CR24" s="141">
        <f t="shared" si="39"/>
        <v>0</v>
      </c>
      <c r="CS24" s="141">
        <f t="shared" si="39"/>
        <v>0</v>
      </c>
      <c r="CT24" s="141">
        <f t="shared" si="39"/>
        <v>0</v>
      </c>
      <c r="CU24" s="141">
        <f t="shared" si="39"/>
        <v>0</v>
      </c>
      <c r="CV24" s="141">
        <f t="shared" si="39"/>
        <v>0</v>
      </c>
      <c r="CW24" s="141">
        <f t="shared" si="39"/>
        <v>0</v>
      </c>
      <c r="CX24" s="112">
        <v>0</v>
      </c>
      <c r="CY24" s="141">
        <f>CY25</f>
        <v>0</v>
      </c>
      <c r="CZ24" s="141">
        <f>CZ25</f>
        <v>0</v>
      </c>
      <c r="DA24" s="112">
        <v>9000</v>
      </c>
      <c r="DB24" s="141">
        <f>DB25</f>
        <v>0</v>
      </c>
      <c r="DC24" s="141">
        <f>DC25</f>
        <v>0</v>
      </c>
      <c r="DD24" s="141">
        <f>DD25</f>
        <v>9000</v>
      </c>
      <c r="DE24" s="141">
        <f>DE25</f>
        <v>0</v>
      </c>
      <c r="DF24" s="141">
        <f>DF25</f>
        <v>0</v>
      </c>
      <c r="DG24" s="112">
        <v>0</v>
      </c>
      <c r="DH24" s="141">
        <f>DH25</f>
        <v>0</v>
      </c>
      <c r="DI24" s="141">
        <f>DI25</f>
        <v>0</v>
      </c>
      <c r="DJ24" s="141">
        <f>DJ25</f>
        <v>0</v>
      </c>
      <c r="DK24" s="112">
        <v>0</v>
      </c>
      <c r="DL24" s="141">
        <f>DL25</f>
        <v>0</v>
      </c>
      <c r="DM24" s="141">
        <f>DM25</f>
        <v>0</v>
      </c>
      <c r="DN24" s="141">
        <f>DN25</f>
        <v>0</v>
      </c>
      <c r="DO24" s="141">
        <f>DO25</f>
        <v>0</v>
      </c>
      <c r="DP24" s="142">
        <f>DP25</f>
        <v>0</v>
      </c>
    </row>
    <row r="25" ht="22.5" customHeight="1" spans="1:120">
      <c r="A25" s="130" t="s">
        <v>314</v>
      </c>
      <c r="B25" s="131"/>
      <c r="C25" s="131"/>
      <c r="D25" s="139" t="s">
        <v>671</v>
      </c>
      <c r="E25" s="139" t="s">
        <v>672</v>
      </c>
      <c r="F25" s="139" t="s">
        <v>519</v>
      </c>
      <c r="G25" s="139" t="s">
        <v>554</v>
      </c>
      <c r="H25" s="139" t="s">
        <v>672</v>
      </c>
      <c r="I25" s="269" t="s">
        <v>521</v>
      </c>
      <c r="J25" s="270" t="s">
        <v>64</v>
      </c>
      <c r="K25" s="112">
        <v>9000</v>
      </c>
      <c r="L25" s="112">
        <v>0</v>
      </c>
      <c r="M25" s="92">
        <v>0</v>
      </c>
      <c r="N25" s="92">
        <v>0</v>
      </c>
      <c r="O25" s="92">
        <v>0</v>
      </c>
      <c r="P25" s="92">
        <v>0</v>
      </c>
      <c r="Q25" s="92">
        <v>0</v>
      </c>
      <c r="R25" s="92">
        <v>0</v>
      </c>
      <c r="S25" s="92">
        <v>0</v>
      </c>
      <c r="T25" s="92">
        <v>0</v>
      </c>
      <c r="U25" s="92">
        <v>0</v>
      </c>
      <c r="V25" s="92">
        <v>0</v>
      </c>
      <c r="W25" s="92">
        <v>0</v>
      </c>
      <c r="X25" s="92">
        <v>0</v>
      </c>
      <c r="Y25" s="92">
        <v>0</v>
      </c>
      <c r="Z25" s="112">
        <v>0</v>
      </c>
      <c r="AA25" s="92">
        <v>0</v>
      </c>
      <c r="AB25" s="92">
        <v>0</v>
      </c>
      <c r="AC25" s="92">
        <v>0</v>
      </c>
      <c r="AD25" s="92">
        <v>0</v>
      </c>
      <c r="AE25" s="92">
        <v>0</v>
      </c>
      <c r="AF25" s="92">
        <v>0</v>
      </c>
      <c r="AG25" s="92">
        <v>0</v>
      </c>
      <c r="AH25" s="92">
        <v>0</v>
      </c>
      <c r="AI25" s="92">
        <v>0</v>
      </c>
      <c r="AJ25" s="92">
        <v>0</v>
      </c>
      <c r="AK25" s="92">
        <v>0</v>
      </c>
      <c r="AL25" s="92">
        <v>0</v>
      </c>
      <c r="AM25" s="92">
        <v>0</v>
      </c>
      <c r="AN25" s="92">
        <v>0</v>
      </c>
      <c r="AO25" s="92">
        <v>0</v>
      </c>
      <c r="AP25" s="92">
        <v>0</v>
      </c>
      <c r="AQ25" s="92">
        <v>0</v>
      </c>
      <c r="AR25" s="92">
        <v>0</v>
      </c>
      <c r="AS25" s="92">
        <v>0</v>
      </c>
      <c r="AT25" s="92">
        <v>0</v>
      </c>
      <c r="AU25" s="92">
        <v>0</v>
      </c>
      <c r="AV25" s="92">
        <v>0</v>
      </c>
      <c r="AW25" s="92">
        <v>0</v>
      </c>
      <c r="AX25" s="92">
        <v>0</v>
      </c>
      <c r="AY25" s="92">
        <v>0</v>
      </c>
      <c r="AZ25" s="92">
        <v>0</v>
      </c>
      <c r="BA25" s="92">
        <v>0</v>
      </c>
      <c r="BB25" s="112">
        <v>0</v>
      </c>
      <c r="BC25" s="92">
        <v>0</v>
      </c>
      <c r="BD25" s="92">
        <v>0</v>
      </c>
      <c r="BE25" s="92">
        <v>0</v>
      </c>
      <c r="BF25" s="92">
        <v>0</v>
      </c>
      <c r="BG25" s="92">
        <v>0</v>
      </c>
      <c r="BH25" s="92">
        <v>0</v>
      </c>
      <c r="BI25" s="92">
        <v>0</v>
      </c>
      <c r="BJ25" s="92">
        <v>0</v>
      </c>
      <c r="BK25" s="92">
        <v>0</v>
      </c>
      <c r="BL25" s="92">
        <v>0</v>
      </c>
      <c r="BM25" s="92">
        <v>0</v>
      </c>
      <c r="BN25" s="92">
        <v>0</v>
      </c>
      <c r="BO25" s="112">
        <v>0</v>
      </c>
      <c r="BP25" s="92">
        <v>0</v>
      </c>
      <c r="BQ25" s="92">
        <v>0</v>
      </c>
      <c r="BR25" s="92">
        <v>0</v>
      </c>
      <c r="BS25" s="92">
        <v>0</v>
      </c>
      <c r="BT25" s="112">
        <v>0</v>
      </c>
      <c r="BU25" s="92">
        <v>0</v>
      </c>
      <c r="BV25" s="92">
        <v>0</v>
      </c>
      <c r="BW25" s="92">
        <v>0</v>
      </c>
      <c r="BX25" s="92">
        <v>0</v>
      </c>
      <c r="BY25" s="92">
        <v>0</v>
      </c>
      <c r="BZ25" s="92">
        <v>0</v>
      </c>
      <c r="CA25" s="92">
        <v>0</v>
      </c>
      <c r="CB25" s="92">
        <v>0</v>
      </c>
      <c r="CC25" s="92">
        <v>0</v>
      </c>
      <c r="CD25" s="92">
        <v>0</v>
      </c>
      <c r="CE25" s="92">
        <v>0</v>
      </c>
      <c r="CF25" s="92">
        <v>0</v>
      </c>
      <c r="CG25" s="112">
        <v>0</v>
      </c>
      <c r="CH25" s="92">
        <v>0</v>
      </c>
      <c r="CI25" s="92">
        <v>0</v>
      </c>
      <c r="CJ25" s="92">
        <v>0</v>
      </c>
      <c r="CK25" s="92">
        <v>0</v>
      </c>
      <c r="CL25" s="92">
        <v>0</v>
      </c>
      <c r="CM25" s="92">
        <v>0</v>
      </c>
      <c r="CN25" s="92">
        <v>0</v>
      </c>
      <c r="CO25" s="92">
        <v>0</v>
      </c>
      <c r="CP25" s="92">
        <v>0</v>
      </c>
      <c r="CQ25" s="92">
        <v>0</v>
      </c>
      <c r="CR25" s="92">
        <v>0</v>
      </c>
      <c r="CS25" s="92">
        <v>0</v>
      </c>
      <c r="CT25" s="92">
        <v>0</v>
      </c>
      <c r="CU25" s="92">
        <v>0</v>
      </c>
      <c r="CV25" s="92">
        <v>0</v>
      </c>
      <c r="CW25" s="92">
        <v>0</v>
      </c>
      <c r="CX25" s="112">
        <v>0</v>
      </c>
      <c r="CY25" s="92">
        <v>0</v>
      </c>
      <c r="CZ25" s="92">
        <v>0</v>
      </c>
      <c r="DA25" s="112">
        <v>9000</v>
      </c>
      <c r="DB25" s="92">
        <v>0</v>
      </c>
      <c r="DC25" s="92">
        <v>0</v>
      </c>
      <c r="DD25" s="92">
        <v>9000</v>
      </c>
      <c r="DE25" s="92">
        <v>0</v>
      </c>
      <c r="DF25" s="92">
        <v>0</v>
      </c>
      <c r="DG25" s="112">
        <v>0</v>
      </c>
      <c r="DH25" s="92">
        <v>0</v>
      </c>
      <c r="DI25" s="92">
        <v>0</v>
      </c>
      <c r="DJ25" s="92">
        <v>0</v>
      </c>
      <c r="DK25" s="112">
        <v>0</v>
      </c>
      <c r="DL25" s="92">
        <v>0</v>
      </c>
      <c r="DM25" s="92">
        <v>0</v>
      </c>
      <c r="DN25" s="92">
        <v>0</v>
      </c>
      <c r="DO25" s="92">
        <v>0</v>
      </c>
      <c r="DP25" s="143">
        <v>0</v>
      </c>
    </row>
    <row r="26" ht="22.5" customHeight="1" spans="1:120">
      <c r="A26" s="136" t="s">
        <v>315</v>
      </c>
      <c r="B26" s="137"/>
      <c r="C26" s="137"/>
      <c r="D26" s="138" t="s">
        <v>316</v>
      </c>
      <c r="E26" s="138"/>
      <c r="F26" s="138" t="s">
        <v>64</v>
      </c>
      <c r="G26" s="138"/>
      <c r="H26" s="138"/>
      <c r="I26" s="268" t="s">
        <v>64</v>
      </c>
      <c r="J26" s="14" t="s">
        <v>64</v>
      </c>
      <c r="K26" s="112">
        <v>217850346.76</v>
      </c>
      <c r="L26" s="112">
        <v>0</v>
      </c>
      <c r="M26" s="141">
        <f t="shared" ref="M26:Y26" si="40">M27+M28+M29+M30+M31+M32+M33+M34+M35+M36+M37+M38+M39+M40+M41+M42+M43+M44+M45+M46+M47+M48+M49+M50+M51+M52</f>
        <v>0</v>
      </c>
      <c r="N26" s="141">
        <f t="shared" si="40"/>
        <v>0</v>
      </c>
      <c r="O26" s="141">
        <f t="shared" si="40"/>
        <v>0</v>
      </c>
      <c r="P26" s="141">
        <f t="shared" si="40"/>
        <v>0</v>
      </c>
      <c r="Q26" s="141">
        <f t="shared" si="40"/>
        <v>0</v>
      </c>
      <c r="R26" s="141">
        <f t="shared" si="40"/>
        <v>0</v>
      </c>
      <c r="S26" s="141">
        <f t="shared" si="40"/>
        <v>0</v>
      </c>
      <c r="T26" s="141">
        <f t="shared" si="40"/>
        <v>0</v>
      </c>
      <c r="U26" s="141">
        <f t="shared" si="40"/>
        <v>0</v>
      </c>
      <c r="V26" s="141">
        <f t="shared" si="40"/>
        <v>0</v>
      </c>
      <c r="W26" s="141">
        <f t="shared" si="40"/>
        <v>0</v>
      </c>
      <c r="X26" s="141">
        <f t="shared" si="40"/>
        <v>0</v>
      </c>
      <c r="Y26" s="141">
        <f t="shared" si="40"/>
        <v>0</v>
      </c>
      <c r="Z26" s="112">
        <v>0</v>
      </c>
      <c r="AA26" s="141">
        <f t="shared" ref="AA26:BA26" si="41">AA27+AA28+AA29+AA30+AA31+AA32+AA33+AA34+AA35+AA36+AA37+AA38+AA39+AA40+AA41+AA42+AA43+AA44+AA45+AA46+AA47+AA48+AA49+AA50+AA51+AA52</f>
        <v>0</v>
      </c>
      <c r="AB26" s="141">
        <f t="shared" si="41"/>
        <v>0</v>
      </c>
      <c r="AC26" s="141">
        <f t="shared" si="41"/>
        <v>0</v>
      </c>
      <c r="AD26" s="141">
        <f t="shared" si="41"/>
        <v>0</v>
      </c>
      <c r="AE26" s="141">
        <f t="shared" si="41"/>
        <v>0</v>
      </c>
      <c r="AF26" s="141">
        <f t="shared" si="41"/>
        <v>0</v>
      </c>
      <c r="AG26" s="141">
        <f t="shared" si="41"/>
        <v>0</v>
      </c>
      <c r="AH26" s="141">
        <f t="shared" si="41"/>
        <v>0</v>
      </c>
      <c r="AI26" s="141">
        <f t="shared" si="41"/>
        <v>0</v>
      </c>
      <c r="AJ26" s="141">
        <f t="shared" si="41"/>
        <v>0</v>
      </c>
      <c r="AK26" s="141">
        <f t="shared" si="41"/>
        <v>0</v>
      </c>
      <c r="AL26" s="141">
        <f t="shared" si="41"/>
        <v>0</v>
      </c>
      <c r="AM26" s="141">
        <f t="shared" si="41"/>
        <v>0</v>
      </c>
      <c r="AN26" s="141">
        <f t="shared" si="41"/>
        <v>0</v>
      </c>
      <c r="AO26" s="141">
        <f t="shared" si="41"/>
        <v>0</v>
      </c>
      <c r="AP26" s="141">
        <f t="shared" si="41"/>
        <v>0</v>
      </c>
      <c r="AQ26" s="141">
        <f t="shared" si="41"/>
        <v>0</v>
      </c>
      <c r="AR26" s="141">
        <f t="shared" si="41"/>
        <v>0</v>
      </c>
      <c r="AS26" s="141">
        <f t="shared" si="41"/>
        <v>0</v>
      </c>
      <c r="AT26" s="141">
        <f t="shared" si="41"/>
        <v>0</v>
      </c>
      <c r="AU26" s="141">
        <f t="shared" si="41"/>
        <v>0</v>
      </c>
      <c r="AV26" s="141">
        <f t="shared" si="41"/>
        <v>0</v>
      </c>
      <c r="AW26" s="141">
        <f t="shared" si="41"/>
        <v>0</v>
      </c>
      <c r="AX26" s="141">
        <f t="shared" si="41"/>
        <v>0</v>
      </c>
      <c r="AY26" s="141">
        <f t="shared" si="41"/>
        <v>0</v>
      </c>
      <c r="AZ26" s="141">
        <f t="shared" si="41"/>
        <v>0</v>
      </c>
      <c r="BA26" s="141">
        <f t="shared" si="41"/>
        <v>0</v>
      </c>
      <c r="BB26" s="112">
        <v>0</v>
      </c>
      <c r="BC26" s="141">
        <f t="shared" ref="BC26:BN26" si="42">BC27+BC28+BC29+BC30+BC31+BC32+BC33+BC34+BC35+BC36+BC37+BC38+BC39+BC40+BC41+BC42+BC43+BC44+BC45+BC46+BC47+BC48+BC49+BC50+BC51+BC52</f>
        <v>0</v>
      </c>
      <c r="BD26" s="141">
        <f t="shared" si="42"/>
        <v>0</v>
      </c>
      <c r="BE26" s="141">
        <f t="shared" si="42"/>
        <v>0</v>
      </c>
      <c r="BF26" s="141">
        <f t="shared" si="42"/>
        <v>0</v>
      </c>
      <c r="BG26" s="141">
        <f t="shared" si="42"/>
        <v>0</v>
      </c>
      <c r="BH26" s="141">
        <f t="shared" si="42"/>
        <v>0</v>
      </c>
      <c r="BI26" s="141">
        <f t="shared" si="42"/>
        <v>0</v>
      </c>
      <c r="BJ26" s="141">
        <f t="shared" si="42"/>
        <v>0</v>
      </c>
      <c r="BK26" s="141">
        <f t="shared" si="42"/>
        <v>0</v>
      </c>
      <c r="BL26" s="141">
        <f t="shared" si="42"/>
        <v>0</v>
      </c>
      <c r="BM26" s="141">
        <f t="shared" si="42"/>
        <v>0</v>
      </c>
      <c r="BN26" s="141">
        <f t="shared" si="42"/>
        <v>0</v>
      </c>
      <c r="BO26" s="112">
        <v>0</v>
      </c>
      <c r="BP26" s="141">
        <f>BP27+BP28+BP29+BP30+BP31+BP32+BP33+BP34+BP35+BP36+BP37+BP38+BP39+BP40+BP41+BP42+BP43+BP44+BP45+BP46+BP47+BP48+BP49+BP50+BP51+BP52</f>
        <v>0</v>
      </c>
      <c r="BQ26" s="141">
        <f>BQ27+BQ28+BQ29+BQ30+BQ31+BQ32+BQ33+BQ34+BQ35+BQ36+BQ37+BQ38+BQ39+BQ40+BQ41+BQ42+BQ43+BQ44+BQ45+BQ46+BQ47+BQ48+BQ49+BQ50+BQ51+BQ52</f>
        <v>0</v>
      </c>
      <c r="BR26" s="141">
        <f>BR27+BR28+BR29+BR30+BR31+BR32+BR33+BR34+BR35+BR36+BR37+BR38+BR39+BR40+BR41+BR42+BR43+BR44+BR45+BR46+BR47+BR48+BR49+BR50+BR51+BR52</f>
        <v>0</v>
      </c>
      <c r="BS26" s="141">
        <f>BS27+BS28+BS29+BS30+BS31+BS32+BS33+BS34+BS35+BS36+BS37+BS38+BS39+BS40+BS41+BS42+BS43+BS44+BS45+BS46+BS47+BS48+BS49+BS50+BS51+BS52</f>
        <v>0</v>
      </c>
      <c r="BT26" s="112">
        <v>217850346.76</v>
      </c>
      <c r="BU26" s="141">
        <f t="shared" ref="BU26:CF26" si="43">BU27+BU28+BU29+BU30+BU31+BU32+BU33+BU34+BU35+BU36+BU37+BU38+BU39+BU40+BU41+BU42+BU43+BU44+BU45+BU46+BU47+BU48+BU49+BU50+BU51+BU52</f>
        <v>0</v>
      </c>
      <c r="BV26" s="141">
        <f t="shared" si="43"/>
        <v>0</v>
      </c>
      <c r="BW26" s="141">
        <f t="shared" si="43"/>
        <v>0</v>
      </c>
      <c r="BX26" s="141">
        <f t="shared" si="43"/>
        <v>217850346.76</v>
      </c>
      <c r="BY26" s="141">
        <f t="shared" si="43"/>
        <v>0</v>
      </c>
      <c r="BZ26" s="141">
        <f t="shared" si="43"/>
        <v>0</v>
      </c>
      <c r="CA26" s="141">
        <f t="shared" si="43"/>
        <v>0</v>
      </c>
      <c r="CB26" s="141">
        <f t="shared" si="43"/>
        <v>0</v>
      </c>
      <c r="CC26" s="141">
        <f t="shared" si="43"/>
        <v>0</v>
      </c>
      <c r="CD26" s="141">
        <f t="shared" si="43"/>
        <v>0</v>
      </c>
      <c r="CE26" s="141">
        <f t="shared" si="43"/>
        <v>0</v>
      </c>
      <c r="CF26" s="141">
        <f t="shared" si="43"/>
        <v>0</v>
      </c>
      <c r="CG26" s="112">
        <v>0</v>
      </c>
      <c r="CH26" s="141">
        <f t="shared" ref="CH26:CW26" si="44">CH27+CH28+CH29+CH30+CH31+CH32+CH33+CH34+CH35+CH36+CH37+CH38+CH39+CH40+CH41+CH42+CH43+CH44+CH45+CH46+CH47+CH48+CH49+CH50+CH51+CH52</f>
        <v>0</v>
      </c>
      <c r="CI26" s="141">
        <f t="shared" si="44"/>
        <v>0</v>
      </c>
      <c r="CJ26" s="141">
        <f t="shared" si="44"/>
        <v>0</v>
      </c>
      <c r="CK26" s="141">
        <f t="shared" si="44"/>
        <v>0</v>
      </c>
      <c r="CL26" s="141">
        <f t="shared" si="44"/>
        <v>0</v>
      </c>
      <c r="CM26" s="141">
        <f t="shared" si="44"/>
        <v>0</v>
      </c>
      <c r="CN26" s="141">
        <f t="shared" si="44"/>
        <v>0</v>
      </c>
      <c r="CO26" s="141">
        <f t="shared" si="44"/>
        <v>0</v>
      </c>
      <c r="CP26" s="141">
        <f t="shared" si="44"/>
        <v>0</v>
      </c>
      <c r="CQ26" s="141">
        <f t="shared" si="44"/>
        <v>0</v>
      </c>
      <c r="CR26" s="141">
        <f t="shared" si="44"/>
        <v>0</v>
      </c>
      <c r="CS26" s="141">
        <f t="shared" si="44"/>
        <v>0</v>
      </c>
      <c r="CT26" s="141">
        <f t="shared" si="44"/>
        <v>0</v>
      </c>
      <c r="CU26" s="141">
        <f t="shared" si="44"/>
        <v>0</v>
      </c>
      <c r="CV26" s="141">
        <f t="shared" si="44"/>
        <v>0</v>
      </c>
      <c r="CW26" s="141">
        <f t="shared" si="44"/>
        <v>0</v>
      </c>
      <c r="CX26" s="112">
        <v>0</v>
      </c>
      <c r="CY26" s="141">
        <f>CY27+CY28+CY29+CY30+CY31+CY32+CY33+CY34+CY35+CY36+CY37+CY38+CY39+CY40+CY41+CY42+CY43+CY44+CY45+CY46+CY47+CY48+CY49+CY50+CY51+CY52</f>
        <v>0</v>
      </c>
      <c r="CZ26" s="141">
        <f>CZ27+CZ28+CZ29+CZ30+CZ31+CZ32+CZ33+CZ34+CZ35+CZ36+CZ37+CZ38+CZ39+CZ40+CZ41+CZ42+CZ43+CZ44+CZ45+CZ46+CZ47+CZ48+CZ49+CZ50+CZ51+CZ52</f>
        <v>0</v>
      </c>
      <c r="DA26" s="112">
        <v>0</v>
      </c>
      <c r="DB26" s="141">
        <f>DB27+DB28+DB29+DB30+DB31+DB32+DB33+DB34+DB35+DB36+DB37+DB38+DB39+DB40+DB41+DB42+DB43+DB44+DB45+DB46+DB47+DB48+DB49+DB50+DB51+DB52</f>
        <v>0</v>
      </c>
      <c r="DC26" s="141">
        <f>DC27+DC28+DC29+DC30+DC31+DC32+DC33+DC34+DC35+DC36+DC37+DC38+DC39+DC40+DC41+DC42+DC43+DC44+DC45+DC46+DC47+DC48+DC49+DC50+DC51+DC52</f>
        <v>0</v>
      </c>
      <c r="DD26" s="141">
        <f>DD27+DD28+DD29+DD30+DD31+DD32+DD33+DD34+DD35+DD36+DD37+DD38+DD39+DD40+DD41+DD42+DD43+DD44+DD45+DD46+DD47+DD48+DD49+DD50+DD51+DD52</f>
        <v>0</v>
      </c>
      <c r="DE26" s="141">
        <f>DE27+DE28+DE29+DE30+DE31+DE32+DE33+DE34+DE35+DE36+DE37+DE38+DE39+DE40+DE41+DE42+DE43+DE44+DE45+DE46+DE47+DE48+DE49+DE50+DE51+DE52</f>
        <v>0</v>
      </c>
      <c r="DF26" s="141">
        <f>DF27+DF28+DF29+DF30+DF31+DF32+DF33+DF34+DF35+DF36+DF37+DF38+DF39+DF40+DF41+DF42+DF43+DF44+DF45+DF46+DF47+DF48+DF49+DF50+DF51+DF52</f>
        <v>0</v>
      </c>
      <c r="DG26" s="112">
        <v>0</v>
      </c>
      <c r="DH26" s="141">
        <f>DH27+DH28+DH29+DH30+DH31+DH32+DH33+DH34+DH35+DH36+DH37+DH38+DH39+DH40+DH41+DH42+DH43+DH44+DH45+DH46+DH47+DH48+DH49+DH50+DH51+DH52</f>
        <v>0</v>
      </c>
      <c r="DI26" s="141">
        <f>DI27+DI28+DI29+DI30+DI31+DI32+DI33+DI34+DI35+DI36+DI37+DI38+DI39+DI40+DI41+DI42+DI43+DI44+DI45+DI46+DI47+DI48+DI49+DI50+DI51+DI52</f>
        <v>0</v>
      </c>
      <c r="DJ26" s="141">
        <f>DJ27+DJ28+DJ29+DJ30+DJ31+DJ32+DJ33+DJ34+DJ35+DJ36+DJ37+DJ38+DJ39+DJ40+DJ41+DJ42+DJ43+DJ44+DJ45+DJ46+DJ47+DJ48+DJ49+DJ50+DJ51+DJ52</f>
        <v>0</v>
      </c>
      <c r="DK26" s="112">
        <v>0</v>
      </c>
      <c r="DL26" s="141">
        <f>DL27+DL28+DL29+DL30+DL31+DL32+DL33+DL34+DL35+DL36+DL37+DL38+DL39+DL40+DL41+DL42+DL43+DL44+DL45+DL46+DL47+DL48+DL49+DL50+DL51+DL52</f>
        <v>0</v>
      </c>
      <c r="DM26" s="141">
        <f>DM27+DM28+DM29+DM30+DM31+DM32+DM33+DM34+DM35+DM36+DM37+DM38+DM39+DM40+DM41+DM42+DM43+DM44+DM45+DM46+DM47+DM48+DM49+DM50+DM51+DM52</f>
        <v>0</v>
      </c>
      <c r="DN26" s="141">
        <f>DN27+DN28+DN29+DN30+DN31+DN32+DN33+DN34+DN35+DN36+DN37+DN38+DN39+DN40+DN41+DN42+DN43+DN44+DN45+DN46+DN47+DN48+DN49+DN50+DN51+DN52</f>
        <v>0</v>
      </c>
      <c r="DO26" s="141">
        <f>DO27+DO28+DO29+DO30+DO31+DO32+DO33+DO34+DO35+DO36+DO37+DO38+DO39+DO40+DO41+DO42+DO43+DO44+DO45+DO46+DO47+DO48+DO49+DO50+DO51+DO52</f>
        <v>0</v>
      </c>
      <c r="DP26" s="142">
        <f>DP27+DP28+DP29+DP30+DP31+DP32+DP33+DP34+DP35+DP36+DP37+DP38+DP39+DP40+DP41+DP42+DP43+DP44+DP45+DP46+DP47+DP48+DP49+DP50+DP51+DP52</f>
        <v>0</v>
      </c>
    </row>
    <row r="27" ht="22.5" customHeight="1" spans="1:120">
      <c r="A27" s="130" t="s">
        <v>315</v>
      </c>
      <c r="B27" s="131"/>
      <c r="C27" s="131"/>
      <c r="D27" s="139" t="s">
        <v>525</v>
      </c>
      <c r="E27" s="139" t="s">
        <v>526</v>
      </c>
      <c r="F27" s="139" t="s">
        <v>519</v>
      </c>
      <c r="G27" s="139" t="s">
        <v>527</v>
      </c>
      <c r="H27" s="139" t="s">
        <v>528</v>
      </c>
      <c r="I27" s="269" t="s">
        <v>532</v>
      </c>
      <c r="J27" s="270" t="s">
        <v>64</v>
      </c>
      <c r="K27" s="112">
        <v>350000</v>
      </c>
      <c r="L27" s="112">
        <v>0</v>
      </c>
      <c r="M27" s="92">
        <v>0</v>
      </c>
      <c r="N27" s="92">
        <v>0</v>
      </c>
      <c r="O27" s="92">
        <v>0</v>
      </c>
      <c r="P27" s="92">
        <v>0</v>
      </c>
      <c r="Q27" s="92">
        <v>0</v>
      </c>
      <c r="R27" s="92">
        <v>0</v>
      </c>
      <c r="S27" s="92">
        <v>0</v>
      </c>
      <c r="T27" s="92">
        <v>0</v>
      </c>
      <c r="U27" s="92">
        <v>0</v>
      </c>
      <c r="V27" s="92">
        <v>0</v>
      </c>
      <c r="W27" s="92">
        <v>0</v>
      </c>
      <c r="X27" s="92">
        <v>0</v>
      </c>
      <c r="Y27" s="92">
        <v>0</v>
      </c>
      <c r="Z27" s="112">
        <v>0</v>
      </c>
      <c r="AA27" s="92">
        <v>0</v>
      </c>
      <c r="AB27" s="92">
        <v>0</v>
      </c>
      <c r="AC27" s="92">
        <v>0</v>
      </c>
      <c r="AD27" s="92">
        <v>0</v>
      </c>
      <c r="AE27" s="92">
        <v>0</v>
      </c>
      <c r="AF27" s="92">
        <v>0</v>
      </c>
      <c r="AG27" s="92">
        <v>0</v>
      </c>
      <c r="AH27" s="92">
        <v>0</v>
      </c>
      <c r="AI27" s="92">
        <v>0</v>
      </c>
      <c r="AJ27" s="92">
        <v>0</v>
      </c>
      <c r="AK27" s="92">
        <v>0</v>
      </c>
      <c r="AL27" s="92">
        <v>0</v>
      </c>
      <c r="AM27" s="92">
        <v>0</v>
      </c>
      <c r="AN27" s="92">
        <v>0</v>
      </c>
      <c r="AO27" s="92">
        <v>0</v>
      </c>
      <c r="AP27" s="92">
        <v>0</v>
      </c>
      <c r="AQ27" s="92">
        <v>0</v>
      </c>
      <c r="AR27" s="92">
        <v>0</v>
      </c>
      <c r="AS27" s="92">
        <v>0</v>
      </c>
      <c r="AT27" s="92">
        <v>0</v>
      </c>
      <c r="AU27" s="92">
        <v>0</v>
      </c>
      <c r="AV27" s="92">
        <v>0</v>
      </c>
      <c r="AW27" s="92">
        <v>0</v>
      </c>
      <c r="AX27" s="92">
        <v>0</v>
      </c>
      <c r="AY27" s="92">
        <v>0</v>
      </c>
      <c r="AZ27" s="92">
        <v>0</v>
      </c>
      <c r="BA27" s="92">
        <v>0</v>
      </c>
      <c r="BB27" s="112">
        <v>0</v>
      </c>
      <c r="BC27" s="92">
        <v>0</v>
      </c>
      <c r="BD27" s="92">
        <v>0</v>
      </c>
      <c r="BE27" s="92">
        <v>0</v>
      </c>
      <c r="BF27" s="92">
        <v>0</v>
      </c>
      <c r="BG27" s="92">
        <v>0</v>
      </c>
      <c r="BH27" s="92">
        <v>0</v>
      </c>
      <c r="BI27" s="92">
        <v>0</v>
      </c>
      <c r="BJ27" s="92">
        <v>0</v>
      </c>
      <c r="BK27" s="92">
        <v>0</v>
      </c>
      <c r="BL27" s="92">
        <v>0</v>
      </c>
      <c r="BM27" s="92">
        <v>0</v>
      </c>
      <c r="BN27" s="92">
        <v>0</v>
      </c>
      <c r="BO27" s="112">
        <v>0</v>
      </c>
      <c r="BP27" s="92">
        <v>0</v>
      </c>
      <c r="BQ27" s="92">
        <v>0</v>
      </c>
      <c r="BR27" s="92">
        <v>0</v>
      </c>
      <c r="BS27" s="92">
        <v>0</v>
      </c>
      <c r="BT27" s="112">
        <v>350000</v>
      </c>
      <c r="BU27" s="92">
        <v>0</v>
      </c>
      <c r="BV27" s="92">
        <v>0</v>
      </c>
      <c r="BW27" s="92">
        <v>0</v>
      </c>
      <c r="BX27" s="92">
        <v>350000</v>
      </c>
      <c r="BY27" s="92">
        <v>0</v>
      </c>
      <c r="BZ27" s="92">
        <v>0</v>
      </c>
      <c r="CA27" s="92">
        <v>0</v>
      </c>
      <c r="CB27" s="92">
        <v>0</v>
      </c>
      <c r="CC27" s="92">
        <v>0</v>
      </c>
      <c r="CD27" s="92">
        <v>0</v>
      </c>
      <c r="CE27" s="92">
        <v>0</v>
      </c>
      <c r="CF27" s="92">
        <v>0</v>
      </c>
      <c r="CG27" s="112">
        <v>0</v>
      </c>
      <c r="CH27" s="92">
        <v>0</v>
      </c>
      <c r="CI27" s="92">
        <v>0</v>
      </c>
      <c r="CJ27" s="92">
        <v>0</v>
      </c>
      <c r="CK27" s="92">
        <v>0</v>
      </c>
      <c r="CL27" s="92">
        <v>0</v>
      </c>
      <c r="CM27" s="92">
        <v>0</v>
      </c>
      <c r="CN27" s="92">
        <v>0</v>
      </c>
      <c r="CO27" s="92">
        <v>0</v>
      </c>
      <c r="CP27" s="92">
        <v>0</v>
      </c>
      <c r="CQ27" s="92">
        <v>0</v>
      </c>
      <c r="CR27" s="92">
        <v>0</v>
      </c>
      <c r="CS27" s="92">
        <v>0</v>
      </c>
      <c r="CT27" s="92">
        <v>0</v>
      </c>
      <c r="CU27" s="92">
        <v>0</v>
      </c>
      <c r="CV27" s="92">
        <v>0</v>
      </c>
      <c r="CW27" s="92">
        <v>0</v>
      </c>
      <c r="CX27" s="112">
        <v>0</v>
      </c>
      <c r="CY27" s="92">
        <v>0</v>
      </c>
      <c r="CZ27" s="92">
        <v>0</v>
      </c>
      <c r="DA27" s="112">
        <v>0</v>
      </c>
      <c r="DB27" s="92">
        <v>0</v>
      </c>
      <c r="DC27" s="92">
        <v>0</v>
      </c>
      <c r="DD27" s="92">
        <v>0</v>
      </c>
      <c r="DE27" s="92">
        <v>0</v>
      </c>
      <c r="DF27" s="92">
        <v>0</v>
      </c>
      <c r="DG27" s="112">
        <v>0</v>
      </c>
      <c r="DH27" s="92">
        <v>0</v>
      </c>
      <c r="DI27" s="92">
        <v>0</v>
      </c>
      <c r="DJ27" s="92">
        <v>0</v>
      </c>
      <c r="DK27" s="112">
        <v>0</v>
      </c>
      <c r="DL27" s="92">
        <v>0</v>
      </c>
      <c r="DM27" s="92">
        <v>0</v>
      </c>
      <c r="DN27" s="92">
        <v>0</v>
      </c>
      <c r="DO27" s="92">
        <v>0</v>
      </c>
      <c r="DP27" s="143">
        <v>0</v>
      </c>
    </row>
    <row r="28" ht="22.5" customHeight="1" spans="1:120">
      <c r="A28" s="130" t="s">
        <v>315</v>
      </c>
      <c r="B28" s="131"/>
      <c r="C28" s="131"/>
      <c r="D28" s="139" t="s">
        <v>586</v>
      </c>
      <c r="E28" s="139" t="s">
        <v>587</v>
      </c>
      <c r="F28" s="139" t="s">
        <v>519</v>
      </c>
      <c r="G28" s="139" t="s">
        <v>588</v>
      </c>
      <c r="H28" s="139" t="s">
        <v>589</v>
      </c>
      <c r="I28" s="269" t="s">
        <v>532</v>
      </c>
      <c r="J28" s="270" t="s">
        <v>64</v>
      </c>
      <c r="K28" s="112">
        <v>500000</v>
      </c>
      <c r="L28" s="112">
        <v>0</v>
      </c>
      <c r="M28" s="92">
        <v>0</v>
      </c>
      <c r="N28" s="92">
        <v>0</v>
      </c>
      <c r="O28" s="92">
        <v>0</v>
      </c>
      <c r="P28" s="92">
        <v>0</v>
      </c>
      <c r="Q28" s="92">
        <v>0</v>
      </c>
      <c r="R28" s="92">
        <v>0</v>
      </c>
      <c r="S28" s="92">
        <v>0</v>
      </c>
      <c r="T28" s="92">
        <v>0</v>
      </c>
      <c r="U28" s="92">
        <v>0</v>
      </c>
      <c r="V28" s="92">
        <v>0</v>
      </c>
      <c r="W28" s="92">
        <v>0</v>
      </c>
      <c r="X28" s="92">
        <v>0</v>
      </c>
      <c r="Y28" s="92">
        <v>0</v>
      </c>
      <c r="Z28" s="112">
        <v>0</v>
      </c>
      <c r="AA28" s="92">
        <v>0</v>
      </c>
      <c r="AB28" s="92">
        <v>0</v>
      </c>
      <c r="AC28" s="92">
        <v>0</v>
      </c>
      <c r="AD28" s="92">
        <v>0</v>
      </c>
      <c r="AE28" s="92">
        <v>0</v>
      </c>
      <c r="AF28" s="92">
        <v>0</v>
      </c>
      <c r="AG28" s="92">
        <v>0</v>
      </c>
      <c r="AH28" s="92">
        <v>0</v>
      </c>
      <c r="AI28" s="92">
        <v>0</v>
      </c>
      <c r="AJ28" s="92">
        <v>0</v>
      </c>
      <c r="AK28" s="92">
        <v>0</v>
      </c>
      <c r="AL28" s="92">
        <v>0</v>
      </c>
      <c r="AM28" s="92">
        <v>0</v>
      </c>
      <c r="AN28" s="92">
        <v>0</v>
      </c>
      <c r="AO28" s="92">
        <v>0</v>
      </c>
      <c r="AP28" s="92">
        <v>0</v>
      </c>
      <c r="AQ28" s="92">
        <v>0</v>
      </c>
      <c r="AR28" s="92">
        <v>0</v>
      </c>
      <c r="AS28" s="92">
        <v>0</v>
      </c>
      <c r="AT28" s="92">
        <v>0</v>
      </c>
      <c r="AU28" s="92">
        <v>0</v>
      </c>
      <c r="AV28" s="92">
        <v>0</v>
      </c>
      <c r="AW28" s="92">
        <v>0</v>
      </c>
      <c r="AX28" s="92">
        <v>0</v>
      </c>
      <c r="AY28" s="92">
        <v>0</v>
      </c>
      <c r="AZ28" s="92">
        <v>0</v>
      </c>
      <c r="BA28" s="92">
        <v>0</v>
      </c>
      <c r="BB28" s="112">
        <v>0</v>
      </c>
      <c r="BC28" s="92">
        <v>0</v>
      </c>
      <c r="BD28" s="92">
        <v>0</v>
      </c>
      <c r="BE28" s="92">
        <v>0</v>
      </c>
      <c r="BF28" s="92">
        <v>0</v>
      </c>
      <c r="BG28" s="92">
        <v>0</v>
      </c>
      <c r="BH28" s="92">
        <v>0</v>
      </c>
      <c r="BI28" s="92">
        <v>0</v>
      </c>
      <c r="BJ28" s="92">
        <v>0</v>
      </c>
      <c r="BK28" s="92">
        <v>0</v>
      </c>
      <c r="BL28" s="92">
        <v>0</v>
      </c>
      <c r="BM28" s="92">
        <v>0</v>
      </c>
      <c r="BN28" s="92">
        <v>0</v>
      </c>
      <c r="BO28" s="112">
        <v>0</v>
      </c>
      <c r="BP28" s="92">
        <v>0</v>
      </c>
      <c r="BQ28" s="92">
        <v>0</v>
      </c>
      <c r="BR28" s="92">
        <v>0</v>
      </c>
      <c r="BS28" s="92">
        <v>0</v>
      </c>
      <c r="BT28" s="112">
        <v>500000</v>
      </c>
      <c r="BU28" s="92">
        <v>0</v>
      </c>
      <c r="BV28" s="92">
        <v>0</v>
      </c>
      <c r="BW28" s="92">
        <v>0</v>
      </c>
      <c r="BX28" s="92">
        <v>500000</v>
      </c>
      <c r="BY28" s="92">
        <v>0</v>
      </c>
      <c r="BZ28" s="92">
        <v>0</v>
      </c>
      <c r="CA28" s="92">
        <v>0</v>
      </c>
      <c r="CB28" s="92">
        <v>0</v>
      </c>
      <c r="CC28" s="92">
        <v>0</v>
      </c>
      <c r="CD28" s="92">
        <v>0</v>
      </c>
      <c r="CE28" s="92">
        <v>0</v>
      </c>
      <c r="CF28" s="92">
        <v>0</v>
      </c>
      <c r="CG28" s="112">
        <v>0</v>
      </c>
      <c r="CH28" s="92">
        <v>0</v>
      </c>
      <c r="CI28" s="92">
        <v>0</v>
      </c>
      <c r="CJ28" s="92">
        <v>0</v>
      </c>
      <c r="CK28" s="92">
        <v>0</v>
      </c>
      <c r="CL28" s="92">
        <v>0</v>
      </c>
      <c r="CM28" s="92">
        <v>0</v>
      </c>
      <c r="CN28" s="92">
        <v>0</v>
      </c>
      <c r="CO28" s="92">
        <v>0</v>
      </c>
      <c r="CP28" s="92">
        <v>0</v>
      </c>
      <c r="CQ28" s="92">
        <v>0</v>
      </c>
      <c r="CR28" s="92">
        <v>0</v>
      </c>
      <c r="CS28" s="92">
        <v>0</v>
      </c>
      <c r="CT28" s="92">
        <v>0</v>
      </c>
      <c r="CU28" s="92">
        <v>0</v>
      </c>
      <c r="CV28" s="92">
        <v>0</v>
      </c>
      <c r="CW28" s="92">
        <v>0</v>
      </c>
      <c r="CX28" s="112">
        <v>0</v>
      </c>
      <c r="CY28" s="92">
        <v>0</v>
      </c>
      <c r="CZ28" s="92">
        <v>0</v>
      </c>
      <c r="DA28" s="112">
        <v>0</v>
      </c>
      <c r="DB28" s="92">
        <v>0</v>
      </c>
      <c r="DC28" s="92">
        <v>0</v>
      </c>
      <c r="DD28" s="92">
        <v>0</v>
      </c>
      <c r="DE28" s="92">
        <v>0</v>
      </c>
      <c r="DF28" s="92">
        <v>0</v>
      </c>
      <c r="DG28" s="112">
        <v>0</v>
      </c>
      <c r="DH28" s="92">
        <v>0</v>
      </c>
      <c r="DI28" s="92">
        <v>0</v>
      </c>
      <c r="DJ28" s="92">
        <v>0</v>
      </c>
      <c r="DK28" s="112">
        <v>0</v>
      </c>
      <c r="DL28" s="92">
        <v>0</v>
      </c>
      <c r="DM28" s="92">
        <v>0</v>
      </c>
      <c r="DN28" s="92">
        <v>0</v>
      </c>
      <c r="DO28" s="92">
        <v>0</v>
      </c>
      <c r="DP28" s="143">
        <v>0</v>
      </c>
    </row>
    <row r="29" ht="22.5" customHeight="1" spans="1:120">
      <c r="A29" s="130" t="s">
        <v>315</v>
      </c>
      <c r="B29" s="131"/>
      <c r="C29" s="131"/>
      <c r="D29" s="139" t="s">
        <v>582</v>
      </c>
      <c r="E29" s="139" t="s">
        <v>583</v>
      </c>
      <c r="F29" s="139" t="s">
        <v>519</v>
      </c>
      <c r="G29" s="139" t="s">
        <v>584</v>
      </c>
      <c r="H29" s="139" t="s">
        <v>585</v>
      </c>
      <c r="I29" s="269" t="s">
        <v>532</v>
      </c>
      <c r="J29" s="270" t="s">
        <v>64</v>
      </c>
      <c r="K29" s="112">
        <v>220000</v>
      </c>
      <c r="L29" s="112">
        <v>0</v>
      </c>
      <c r="M29" s="92">
        <v>0</v>
      </c>
      <c r="N29" s="92">
        <v>0</v>
      </c>
      <c r="O29" s="92">
        <v>0</v>
      </c>
      <c r="P29" s="92">
        <v>0</v>
      </c>
      <c r="Q29" s="92">
        <v>0</v>
      </c>
      <c r="R29" s="92">
        <v>0</v>
      </c>
      <c r="S29" s="92">
        <v>0</v>
      </c>
      <c r="T29" s="92">
        <v>0</v>
      </c>
      <c r="U29" s="92">
        <v>0</v>
      </c>
      <c r="V29" s="92">
        <v>0</v>
      </c>
      <c r="W29" s="92">
        <v>0</v>
      </c>
      <c r="X29" s="92">
        <v>0</v>
      </c>
      <c r="Y29" s="92">
        <v>0</v>
      </c>
      <c r="Z29" s="112">
        <v>0</v>
      </c>
      <c r="AA29" s="92">
        <v>0</v>
      </c>
      <c r="AB29" s="92">
        <v>0</v>
      </c>
      <c r="AC29" s="92">
        <v>0</v>
      </c>
      <c r="AD29" s="92">
        <v>0</v>
      </c>
      <c r="AE29" s="92">
        <v>0</v>
      </c>
      <c r="AF29" s="92">
        <v>0</v>
      </c>
      <c r="AG29" s="92">
        <v>0</v>
      </c>
      <c r="AH29" s="92">
        <v>0</v>
      </c>
      <c r="AI29" s="92">
        <v>0</v>
      </c>
      <c r="AJ29" s="92">
        <v>0</v>
      </c>
      <c r="AK29" s="92">
        <v>0</v>
      </c>
      <c r="AL29" s="92">
        <v>0</v>
      </c>
      <c r="AM29" s="92">
        <v>0</v>
      </c>
      <c r="AN29" s="92">
        <v>0</v>
      </c>
      <c r="AO29" s="92">
        <v>0</v>
      </c>
      <c r="AP29" s="92">
        <v>0</v>
      </c>
      <c r="AQ29" s="92">
        <v>0</v>
      </c>
      <c r="AR29" s="92">
        <v>0</v>
      </c>
      <c r="AS29" s="92">
        <v>0</v>
      </c>
      <c r="AT29" s="92">
        <v>0</v>
      </c>
      <c r="AU29" s="92">
        <v>0</v>
      </c>
      <c r="AV29" s="92">
        <v>0</v>
      </c>
      <c r="AW29" s="92">
        <v>0</v>
      </c>
      <c r="AX29" s="92">
        <v>0</v>
      </c>
      <c r="AY29" s="92">
        <v>0</v>
      </c>
      <c r="AZ29" s="92">
        <v>0</v>
      </c>
      <c r="BA29" s="92">
        <v>0</v>
      </c>
      <c r="BB29" s="112">
        <v>0</v>
      </c>
      <c r="BC29" s="92">
        <v>0</v>
      </c>
      <c r="BD29" s="92">
        <v>0</v>
      </c>
      <c r="BE29" s="92">
        <v>0</v>
      </c>
      <c r="BF29" s="92">
        <v>0</v>
      </c>
      <c r="BG29" s="92">
        <v>0</v>
      </c>
      <c r="BH29" s="92">
        <v>0</v>
      </c>
      <c r="BI29" s="92">
        <v>0</v>
      </c>
      <c r="BJ29" s="92">
        <v>0</v>
      </c>
      <c r="BK29" s="92">
        <v>0</v>
      </c>
      <c r="BL29" s="92">
        <v>0</v>
      </c>
      <c r="BM29" s="92">
        <v>0</v>
      </c>
      <c r="BN29" s="92">
        <v>0</v>
      </c>
      <c r="BO29" s="112">
        <v>0</v>
      </c>
      <c r="BP29" s="92">
        <v>0</v>
      </c>
      <c r="BQ29" s="92">
        <v>0</v>
      </c>
      <c r="BR29" s="92">
        <v>0</v>
      </c>
      <c r="BS29" s="92">
        <v>0</v>
      </c>
      <c r="BT29" s="112">
        <v>220000</v>
      </c>
      <c r="BU29" s="92">
        <v>0</v>
      </c>
      <c r="BV29" s="92">
        <v>0</v>
      </c>
      <c r="BW29" s="92">
        <v>0</v>
      </c>
      <c r="BX29" s="92">
        <v>220000</v>
      </c>
      <c r="BY29" s="92">
        <v>0</v>
      </c>
      <c r="BZ29" s="92">
        <v>0</v>
      </c>
      <c r="CA29" s="92">
        <v>0</v>
      </c>
      <c r="CB29" s="92">
        <v>0</v>
      </c>
      <c r="CC29" s="92">
        <v>0</v>
      </c>
      <c r="CD29" s="92">
        <v>0</v>
      </c>
      <c r="CE29" s="92">
        <v>0</v>
      </c>
      <c r="CF29" s="92">
        <v>0</v>
      </c>
      <c r="CG29" s="112">
        <v>0</v>
      </c>
      <c r="CH29" s="92">
        <v>0</v>
      </c>
      <c r="CI29" s="92">
        <v>0</v>
      </c>
      <c r="CJ29" s="92">
        <v>0</v>
      </c>
      <c r="CK29" s="92">
        <v>0</v>
      </c>
      <c r="CL29" s="92">
        <v>0</v>
      </c>
      <c r="CM29" s="92">
        <v>0</v>
      </c>
      <c r="CN29" s="92">
        <v>0</v>
      </c>
      <c r="CO29" s="92">
        <v>0</v>
      </c>
      <c r="CP29" s="92">
        <v>0</v>
      </c>
      <c r="CQ29" s="92">
        <v>0</v>
      </c>
      <c r="CR29" s="92">
        <v>0</v>
      </c>
      <c r="CS29" s="92">
        <v>0</v>
      </c>
      <c r="CT29" s="92">
        <v>0</v>
      </c>
      <c r="CU29" s="92">
        <v>0</v>
      </c>
      <c r="CV29" s="92">
        <v>0</v>
      </c>
      <c r="CW29" s="92">
        <v>0</v>
      </c>
      <c r="CX29" s="112">
        <v>0</v>
      </c>
      <c r="CY29" s="92">
        <v>0</v>
      </c>
      <c r="CZ29" s="92">
        <v>0</v>
      </c>
      <c r="DA29" s="112">
        <v>0</v>
      </c>
      <c r="DB29" s="92">
        <v>0</v>
      </c>
      <c r="DC29" s="92">
        <v>0</v>
      </c>
      <c r="DD29" s="92">
        <v>0</v>
      </c>
      <c r="DE29" s="92">
        <v>0</v>
      </c>
      <c r="DF29" s="92">
        <v>0</v>
      </c>
      <c r="DG29" s="112">
        <v>0</v>
      </c>
      <c r="DH29" s="92">
        <v>0</v>
      </c>
      <c r="DI29" s="92">
        <v>0</v>
      </c>
      <c r="DJ29" s="92">
        <v>0</v>
      </c>
      <c r="DK29" s="112">
        <v>0</v>
      </c>
      <c r="DL29" s="92">
        <v>0</v>
      </c>
      <c r="DM29" s="92">
        <v>0</v>
      </c>
      <c r="DN29" s="92">
        <v>0</v>
      </c>
      <c r="DO29" s="92">
        <v>0</v>
      </c>
      <c r="DP29" s="143">
        <v>0</v>
      </c>
    </row>
    <row r="30" ht="22.5" customHeight="1" spans="1:120">
      <c r="A30" s="130" t="s">
        <v>315</v>
      </c>
      <c r="B30" s="131"/>
      <c r="C30" s="131"/>
      <c r="D30" s="139" t="s">
        <v>594</v>
      </c>
      <c r="E30" s="139" t="s">
        <v>595</v>
      </c>
      <c r="F30" s="139" t="s">
        <v>519</v>
      </c>
      <c r="G30" s="139" t="s">
        <v>596</v>
      </c>
      <c r="H30" s="139" t="s">
        <v>597</v>
      </c>
      <c r="I30" s="269" t="s">
        <v>532</v>
      </c>
      <c r="J30" s="270" t="s">
        <v>64</v>
      </c>
      <c r="K30" s="112">
        <v>4280000</v>
      </c>
      <c r="L30" s="112">
        <v>0</v>
      </c>
      <c r="M30" s="92">
        <v>0</v>
      </c>
      <c r="N30" s="92">
        <v>0</v>
      </c>
      <c r="O30" s="92">
        <v>0</v>
      </c>
      <c r="P30" s="92">
        <v>0</v>
      </c>
      <c r="Q30" s="92">
        <v>0</v>
      </c>
      <c r="R30" s="92">
        <v>0</v>
      </c>
      <c r="S30" s="92">
        <v>0</v>
      </c>
      <c r="T30" s="92">
        <v>0</v>
      </c>
      <c r="U30" s="92">
        <v>0</v>
      </c>
      <c r="V30" s="92">
        <v>0</v>
      </c>
      <c r="W30" s="92">
        <v>0</v>
      </c>
      <c r="X30" s="92">
        <v>0</v>
      </c>
      <c r="Y30" s="92">
        <v>0</v>
      </c>
      <c r="Z30" s="112">
        <v>0</v>
      </c>
      <c r="AA30" s="92">
        <v>0</v>
      </c>
      <c r="AB30" s="92">
        <v>0</v>
      </c>
      <c r="AC30" s="92">
        <v>0</v>
      </c>
      <c r="AD30" s="92">
        <v>0</v>
      </c>
      <c r="AE30" s="92">
        <v>0</v>
      </c>
      <c r="AF30" s="92">
        <v>0</v>
      </c>
      <c r="AG30" s="92">
        <v>0</v>
      </c>
      <c r="AH30" s="92">
        <v>0</v>
      </c>
      <c r="AI30" s="92">
        <v>0</v>
      </c>
      <c r="AJ30" s="92">
        <v>0</v>
      </c>
      <c r="AK30" s="92">
        <v>0</v>
      </c>
      <c r="AL30" s="92">
        <v>0</v>
      </c>
      <c r="AM30" s="92">
        <v>0</v>
      </c>
      <c r="AN30" s="92">
        <v>0</v>
      </c>
      <c r="AO30" s="92">
        <v>0</v>
      </c>
      <c r="AP30" s="92">
        <v>0</v>
      </c>
      <c r="AQ30" s="92">
        <v>0</v>
      </c>
      <c r="AR30" s="92">
        <v>0</v>
      </c>
      <c r="AS30" s="92">
        <v>0</v>
      </c>
      <c r="AT30" s="92">
        <v>0</v>
      </c>
      <c r="AU30" s="92">
        <v>0</v>
      </c>
      <c r="AV30" s="92">
        <v>0</v>
      </c>
      <c r="AW30" s="92">
        <v>0</v>
      </c>
      <c r="AX30" s="92">
        <v>0</v>
      </c>
      <c r="AY30" s="92">
        <v>0</v>
      </c>
      <c r="AZ30" s="92">
        <v>0</v>
      </c>
      <c r="BA30" s="92">
        <v>0</v>
      </c>
      <c r="BB30" s="112">
        <v>0</v>
      </c>
      <c r="BC30" s="92">
        <v>0</v>
      </c>
      <c r="BD30" s="92">
        <v>0</v>
      </c>
      <c r="BE30" s="92">
        <v>0</v>
      </c>
      <c r="BF30" s="92">
        <v>0</v>
      </c>
      <c r="BG30" s="92">
        <v>0</v>
      </c>
      <c r="BH30" s="92">
        <v>0</v>
      </c>
      <c r="BI30" s="92">
        <v>0</v>
      </c>
      <c r="BJ30" s="92">
        <v>0</v>
      </c>
      <c r="BK30" s="92">
        <v>0</v>
      </c>
      <c r="BL30" s="92">
        <v>0</v>
      </c>
      <c r="BM30" s="92">
        <v>0</v>
      </c>
      <c r="BN30" s="92">
        <v>0</v>
      </c>
      <c r="BO30" s="112">
        <v>0</v>
      </c>
      <c r="BP30" s="92">
        <v>0</v>
      </c>
      <c r="BQ30" s="92">
        <v>0</v>
      </c>
      <c r="BR30" s="92">
        <v>0</v>
      </c>
      <c r="BS30" s="92">
        <v>0</v>
      </c>
      <c r="BT30" s="112">
        <v>4280000</v>
      </c>
      <c r="BU30" s="92">
        <v>0</v>
      </c>
      <c r="BV30" s="92">
        <v>0</v>
      </c>
      <c r="BW30" s="92">
        <v>0</v>
      </c>
      <c r="BX30" s="92">
        <v>4280000</v>
      </c>
      <c r="BY30" s="92">
        <v>0</v>
      </c>
      <c r="BZ30" s="92">
        <v>0</v>
      </c>
      <c r="CA30" s="92">
        <v>0</v>
      </c>
      <c r="CB30" s="92">
        <v>0</v>
      </c>
      <c r="CC30" s="92">
        <v>0</v>
      </c>
      <c r="CD30" s="92">
        <v>0</v>
      </c>
      <c r="CE30" s="92">
        <v>0</v>
      </c>
      <c r="CF30" s="92">
        <v>0</v>
      </c>
      <c r="CG30" s="112">
        <v>0</v>
      </c>
      <c r="CH30" s="92">
        <v>0</v>
      </c>
      <c r="CI30" s="92">
        <v>0</v>
      </c>
      <c r="CJ30" s="92">
        <v>0</v>
      </c>
      <c r="CK30" s="92">
        <v>0</v>
      </c>
      <c r="CL30" s="92">
        <v>0</v>
      </c>
      <c r="CM30" s="92">
        <v>0</v>
      </c>
      <c r="CN30" s="92">
        <v>0</v>
      </c>
      <c r="CO30" s="92">
        <v>0</v>
      </c>
      <c r="CP30" s="92">
        <v>0</v>
      </c>
      <c r="CQ30" s="92">
        <v>0</v>
      </c>
      <c r="CR30" s="92">
        <v>0</v>
      </c>
      <c r="CS30" s="92">
        <v>0</v>
      </c>
      <c r="CT30" s="92">
        <v>0</v>
      </c>
      <c r="CU30" s="92">
        <v>0</v>
      </c>
      <c r="CV30" s="92">
        <v>0</v>
      </c>
      <c r="CW30" s="92">
        <v>0</v>
      </c>
      <c r="CX30" s="112">
        <v>0</v>
      </c>
      <c r="CY30" s="92">
        <v>0</v>
      </c>
      <c r="CZ30" s="92">
        <v>0</v>
      </c>
      <c r="DA30" s="112">
        <v>0</v>
      </c>
      <c r="DB30" s="92">
        <v>0</v>
      </c>
      <c r="DC30" s="92">
        <v>0</v>
      </c>
      <c r="DD30" s="92">
        <v>0</v>
      </c>
      <c r="DE30" s="92">
        <v>0</v>
      </c>
      <c r="DF30" s="92">
        <v>0</v>
      </c>
      <c r="DG30" s="112">
        <v>0</v>
      </c>
      <c r="DH30" s="92">
        <v>0</v>
      </c>
      <c r="DI30" s="92">
        <v>0</v>
      </c>
      <c r="DJ30" s="92">
        <v>0</v>
      </c>
      <c r="DK30" s="112">
        <v>0</v>
      </c>
      <c r="DL30" s="92">
        <v>0</v>
      </c>
      <c r="DM30" s="92">
        <v>0</v>
      </c>
      <c r="DN30" s="92">
        <v>0</v>
      </c>
      <c r="DO30" s="92">
        <v>0</v>
      </c>
      <c r="DP30" s="143">
        <v>0</v>
      </c>
    </row>
    <row r="31" ht="22.5" customHeight="1" spans="1:120">
      <c r="A31" s="130" t="s">
        <v>315</v>
      </c>
      <c r="B31" s="131"/>
      <c r="C31" s="131"/>
      <c r="D31" s="139" t="s">
        <v>590</v>
      </c>
      <c r="E31" s="139" t="s">
        <v>591</v>
      </c>
      <c r="F31" s="139" t="s">
        <v>519</v>
      </c>
      <c r="G31" s="139" t="s">
        <v>592</v>
      </c>
      <c r="H31" s="139" t="s">
        <v>593</v>
      </c>
      <c r="I31" s="269" t="s">
        <v>532</v>
      </c>
      <c r="J31" s="270" t="s">
        <v>64</v>
      </c>
      <c r="K31" s="112">
        <v>5270857.88</v>
      </c>
      <c r="L31" s="112">
        <v>0</v>
      </c>
      <c r="M31" s="92">
        <v>0</v>
      </c>
      <c r="N31" s="92">
        <v>0</v>
      </c>
      <c r="O31" s="92">
        <v>0</v>
      </c>
      <c r="P31" s="92">
        <v>0</v>
      </c>
      <c r="Q31" s="92">
        <v>0</v>
      </c>
      <c r="R31" s="92">
        <v>0</v>
      </c>
      <c r="S31" s="92">
        <v>0</v>
      </c>
      <c r="T31" s="92">
        <v>0</v>
      </c>
      <c r="U31" s="92">
        <v>0</v>
      </c>
      <c r="V31" s="92">
        <v>0</v>
      </c>
      <c r="W31" s="92">
        <v>0</v>
      </c>
      <c r="X31" s="92">
        <v>0</v>
      </c>
      <c r="Y31" s="92">
        <v>0</v>
      </c>
      <c r="Z31" s="112">
        <v>0</v>
      </c>
      <c r="AA31" s="92">
        <v>0</v>
      </c>
      <c r="AB31" s="92">
        <v>0</v>
      </c>
      <c r="AC31" s="92">
        <v>0</v>
      </c>
      <c r="AD31" s="92">
        <v>0</v>
      </c>
      <c r="AE31" s="92">
        <v>0</v>
      </c>
      <c r="AF31" s="92">
        <v>0</v>
      </c>
      <c r="AG31" s="92">
        <v>0</v>
      </c>
      <c r="AH31" s="92">
        <v>0</v>
      </c>
      <c r="AI31" s="92">
        <v>0</v>
      </c>
      <c r="AJ31" s="92">
        <v>0</v>
      </c>
      <c r="AK31" s="92">
        <v>0</v>
      </c>
      <c r="AL31" s="92">
        <v>0</v>
      </c>
      <c r="AM31" s="92">
        <v>0</v>
      </c>
      <c r="AN31" s="92">
        <v>0</v>
      </c>
      <c r="AO31" s="92">
        <v>0</v>
      </c>
      <c r="AP31" s="92">
        <v>0</v>
      </c>
      <c r="AQ31" s="92">
        <v>0</v>
      </c>
      <c r="AR31" s="92">
        <v>0</v>
      </c>
      <c r="AS31" s="92">
        <v>0</v>
      </c>
      <c r="AT31" s="92">
        <v>0</v>
      </c>
      <c r="AU31" s="92">
        <v>0</v>
      </c>
      <c r="AV31" s="92">
        <v>0</v>
      </c>
      <c r="AW31" s="92">
        <v>0</v>
      </c>
      <c r="AX31" s="92">
        <v>0</v>
      </c>
      <c r="AY31" s="92">
        <v>0</v>
      </c>
      <c r="AZ31" s="92">
        <v>0</v>
      </c>
      <c r="BA31" s="92">
        <v>0</v>
      </c>
      <c r="BB31" s="112">
        <v>0</v>
      </c>
      <c r="BC31" s="92">
        <v>0</v>
      </c>
      <c r="BD31" s="92">
        <v>0</v>
      </c>
      <c r="BE31" s="92">
        <v>0</v>
      </c>
      <c r="BF31" s="92">
        <v>0</v>
      </c>
      <c r="BG31" s="92">
        <v>0</v>
      </c>
      <c r="BH31" s="92">
        <v>0</v>
      </c>
      <c r="BI31" s="92">
        <v>0</v>
      </c>
      <c r="BJ31" s="92">
        <v>0</v>
      </c>
      <c r="BK31" s="92">
        <v>0</v>
      </c>
      <c r="BL31" s="92">
        <v>0</v>
      </c>
      <c r="BM31" s="92">
        <v>0</v>
      </c>
      <c r="BN31" s="92">
        <v>0</v>
      </c>
      <c r="BO31" s="112">
        <v>0</v>
      </c>
      <c r="BP31" s="92">
        <v>0</v>
      </c>
      <c r="BQ31" s="92">
        <v>0</v>
      </c>
      <c r="BR31" s="92">
        <v>0</v>
      </c>
      <c r="BS31" s="92">
        <v>0</v>
      </c>
      <c r="BT31" s="112">
        <v>5270857.88</v>
      </c>
      <c r="BU31" s="92">
        <v>0</v>
      </c>
      <c r="BV31" s="92">
        <v>0</v>
      </c>
      <c r="BW31" s="92">
        <v>0</v>
      </c>
      <c r="BX31" s="92">
        <v>5270857.88</v>
      </c>
      <c r="BY31" s="92">
        <v>0</v>
      </c>
      <c r="BZ31" s="92">
        <v>0</v>
      </c>
      <c r="CA31" s="92">
        <v>0</v>
      </c>
      <c r="CB31" s="92">
        <v>0</v>
      </c>
      <c r="CC31" s="92">
        <v>0</v>
      </c>
      <c r="CD31" s="92">
        <v>0</v>
      </c>
      <c r="CE31" s="92">
        <v>0</v>
      </c>
      <c r="CF31" s="92">
        <v>0</v>
      </c>
      <c r="CG31" s="112">
        <v>0</v>
      </c>
      <c r="CH31" s="92">
        <v>0</v>
      </c>
      <c r="CI31" s="92">
        <v>0</v>
      </c>
      <c r="CJ31" s="92">
        <v>0</v>
      </c>
      <c r="CK31" s="92">
        <v>0</v>
      </c>
      <c r="CL31" s="92">
        <v>0</v>
      </c>
      <c r="CM31" s="92">
        <v>0</v>
      </c>
      <c r="CN31" s="92">
        <v>0</v>
      </c>
      <c r="CO31" s="92">
        <v>0</v>
      </c>
      <c r="CP31" s="92">
        <v>0</v>
      </c>
      <c r="CQ31" s="92">
        <v>0</v>
      </c>
      <c r="CR31" s="92">
        <v>0</v>
      </c>
      <c r="CS31" s="92">
        <v>0</v>
      </c>
      <c r="CT31" s="92">
        <v>0</v>
      </c>
      <c r="CU31" s="92">
        <v>0</v>
      </c>
      <c r="CV31" s="92">
        <v>0</v>
      </c>
      <c r="CW31" s="92">
        <v>0</v>
      </c>
      <c r="CX31" s="112">
        <v>0</v>
      </c>
      <c r="CY31" s="92">
        <v>0</v>
      </c>
      <c r="CZ31" s="92">
        <v>0</v>
      </c>
      <c r="DA31" s="112">
        <v>0</v>
      </c>
      <c r="DB31" s="92">
        <v>0</v>
      </c>
      <c r="DC31" s="92">
        <v>0</v>
      </c>
      <c r="DD31" s="92">
        <v>0</v>
      </c>
      <c r="DE31" s="92">
        <v>0</v>
      </c>
      <c r="DF31" s="92">
        <v>0</v>
      </c>
      <c r="DG31" s="112">
        <v>0</v>
      </c>
      <c r="DH31" s="92">
        <v>0</v>
      </c>
      <c r="DI31" s="92">
        <v>0</v>
      </c>
      <c r="DJ31" s="92">
        <v>0</v>
      </c>
      <c r="DK31" s="112">
        <v>0</v>
      </c>
      <c r="DL31" s="92">
        <v>0</v>
      </c>
      <c r="DM31" s="92">
        <v>0</v>
      </c>
      <c r="DN31" s="92">
        <v>0</v>
      </c>
      <c r="DO31" s="92">
        <v>0</v>
      </c>
      <c r="DP31" s="143">
        <v>0</v>
      </c>
    </row>
    <row r="32" ht="22.5" customHeight="1" spans="1:120">
      <c r="A32" s="130" t="s">
        <v>315</v>
      </c>
      <c r="B32" s="131"/>
      <c r="C32" s="131"/>
      <c r="D32" s="139" t="s">
        <v>598</v>
      </c>
      <c r="E32" s="139" t="s">
        <v>599</v>
      </c>
      <c r="F32" s="139" t="s">
        <v>519</v>
      </c>
      <c r="G32" s="139" t="s">
        <v>600</v>
      </c>
      <c r="H32" s="139" t="s">
        <v>601</v>
      </c>
      <c r="I32" s="269" t="s">
        <v>532</v>
      </c>
      <c r="J32" s="270" t="s">
        <v>64</v>
      </c>
      <c r="K32" s="112">
        <v>7524000</v>
      </c>
      <c r="L32" s="112">
        <v>0</v>
      </c>
      <c r="M32" s="92">
        <v>0</v>
      </c>
      <c r="N32" s="92">
        <v>0</v>
      </c>
      <c r="O32" s="92">
        <v>0</v>
      </c>
      <c r="P32" s="92">
        <v>0</v>
      </c>
      <c r="Q32" s="92">
        <v>0</v>
      </c>
      <c r="R32" s="92">
        <v>0</v>
      </c>
      <c r="S32" s="92">
        <v>0</v>
      </c>
      <c r="T32" s="92">
        <v>0</v>
      </c>
      <c r="U32" s="92">
        <v>0</v>
      </c>
      <c r="V32" s="92">
        <v>0</v>
      </c>
      <c r="W32" s="92">
        <v>0</v>
      </c>
      <c r="X32" s="92">
        <v>0</v>
      </c>
      <c r="Y32" s="92">
        <v>0</v>
      </c>
      <c r="Z32" s="112">
        <v>0</v>
      </c>
      <c r="AA32" s="92">
        <v>0</v>
      </c>
      <c r="AB32" s="92">
        <v>0</v>
      </c>
      <c r="AC32" s="92">
        <v>0</v>
      </c>
      <c r="AD32" s="92">
        <v>0</v>
      </c>
      <c r="AE32" s="92">
        <v>0</v>
      </c>
      <c r="AF32" s="92">
        <v>0</v>
      </c>
      <c r="AG32" s="92">
        <v>0</v>
      </c>
      <c r="AH32" s="92">
        <v>0</v>
      </c>
      <c r="AI32" s="92">
        <v>0</v>
      </c>
      <c r="AJ32" s="92">
        <v>0</v>
      </c>
      <c r="AK32" s="92">
        <v>0</v>
      </c>
      <c r="AL32" s="92">
        <v>0</v>
      </c>
      <c r="AM32" s="92">
        <v>0</v>
      </c>
      <c r="AN32" s="92">
        <v>0</v>
      </c>
      <c r="AO32" s="92">
        <v>0</v>
      </c>
      <c r="AP32" s="92">
        <v>0</v>
      </c>
      <c r="AQ32" s="92">
        <v>0</v>
      </c>
      <c r="AR32" s="92">
        <v>0</v>
      </c>
      <c r="AS32" s="92">
        <v>0</v>
      </c>
      <c r="AT32" s="92">
        <v>0</v>
      </c>
      <c r="AU32" s="92">
        <v>0</v>
      </c>
      <c r="AV32" s="92">
        <v>0</v>
      </c>
      <c r="AW32" s="92">
        <v>0</v>
      </c>
      <c r="AX32" s="92">
        <v>0</v>
      </c>
      <c r="AY32" s="92">
        <v>0</v>
      </c>
      <c r="AZ32" s="92">
        <v>0</v>
      </c>
      <c r="BA32" s="92">
        <v>0</v>
      </c>
      <c r="BB32" s="112">
        <v>0</v>
      </c>
      <c r="BC32" s="92">
        <v>0</v>
      </c>
      <c r="BD32" s="92">
        <v>0</v>
      </c>
      <c r="BE32" s="92">
        <v>0</v>
      </c>
      <c r="BF32" s="92">
        <v>0</v>
      </c>
      <c r="BG32" s="92">
        <v>0</v>
      </c>
      <c r="BH32" s="92">
        <v>0</v>
      </c>
      <c r="BI32" s="92">
        <v>0</v>
      </c>
      <c r="BJ32" s="92">
        <v>0</v>
      </c>
      <c r="BK32" s="92">
        <v>0</v>
      </c>
      <c r="BL32" s="92">
        <v>0</v>
      </c>
      <c r="BM32" s="92">
        <v>0</v>
      </c>
      <c r="BN32" s="92">
        <v>0</v>
      </c>
      <c r="BO32" s="112">
        <v>0</v>
      </c>
      <c r="BP32" s="92">
        <v>0</v>
      </c>
      <c r="BQ32" s="92">
        <v>0</v>
      </c>
      <c r="BR32" s="92">
        <v>0</v>
      </c>
      <c r="BS32" s="92">
        <v>0</v>
      </c>
      <c r="BT32" s="112">
        <v>7524000</v>
      </c>
      <c r="BU32" s="92">
        <v>0</v>
      </c>
      <c r="BV32" s="92">
        <v>0</v>
      </c>
      <c r="BW32" s="92">
        <v>0</v>
      </c>
      <c r="BX32" s="92">
        <v>7524000</v>
      </c>
      <c r="BY32" s="92">
        <v>0</v>
      </c>
      <c r="BZ32" s="92">
        <v>0</v>
      </c>
      <c r="CA32" s="92">
        <v>0</v>
      </c>
      <c r="CB32" s="92">
        <v>0</v>
      </c>
      <c r="CC32" s="92">
        <v>0</v>
      </c>
      <c r="CD32" s="92">
        <v>0</v>
      </c>
      <c r="CE32" s="92">
        <v>0</v>
      </c>
      <c r="CF32" s="92">
        <v>0</v>
      </c>
      <c r="CG32" s="112">
        <v>0</v>
      </c>
      <c r="CH32" s="92">
        <v>0</v>
      </c>
      <c r="CI32" s="92">
        <v>0</v>
      </c>
      <c r="CJ32" s="92">
        <v>0</v>
      </c>
      <c r="CK32" s="92">
        <v>0</v>
      </c>
      <c r="CL32" s="92">
        <v>0</v>
      </c>
      <c r="CM32" s="92">
        <v>0</v>
      </c>
      <c r="CN32" s="92">
        <v>0</v>
      </c>
      <c r="CO32" s="92">
        <v>0</v>
      </c>
      <c r="CP32" s="92">
        <v>0</v>
      </c>
      <c r="CQ32" s="92">
        <v>0</v>
      </c>
      <c r="CR32" s="92">
        <v>0</v>
      </c>
      <c r="CS32" s="92">
        <v>0</v>
      </c>
      <c r="CT32" s="92">
        <v>0</v>
      </c>
      <c r="CU32" s="92">
        <v>0</v>
      </c>
      <c r="CV32" s="92">
        <v>0</v>
      </c>
      <c r="CW32" s="92">
        <v>0</v>
      </c>
      <c r="CX32" s="112">
        <v>0</v>
      </c>
      <c r="CY32" s="92">
        <v>0</v>
      </c>
      <c r="CZ32" s="92">
        <v>0</v>
      </c>
      <c r="DA32" s="112">
        <v>0</v>
      </c>
      <c r="DB32" s="92">
        <v>0</v>
      </c>
      <c r="DC32" s="92">
        <v>0</v>
      </c>
      <c r="DD32" s="92">
        <v>0</v>
      </c>
      <c r="DE32" s="92">
        <v>0</v>
      </c>
      <c r="DF32" s="92">
        <v>0</v>
      </c>
      <c r="DG32" s="112">
        <v>0</v>
      </c>
      <c r="DH32" s="92">
        <v>0</v>
      </c>
      <c r="DI32" s="92">
        <v>0</v>
      </c>
      <c r="DJ32" s="92">
        <v>0</v>
      </c>
      <c r="DK32" s="112">
        <v>0</v>
      </c>
      <c r="DL32" s="92">
        <v>0</v>
      </c>
      <c r="DM32" s="92">
        <v>0</v>
      </c>
      <c r="DN32" s="92">
        <v>0</v>
      </c>
      <c r="DO32" s="92">
        <v>0</v>
      </c>
      <c r="DP32" s="143">
        <v>0</v>
      </c>
    </row>
    <row r="33" ht="22.5" customHeight="1" spans="1:120">
      <c r="A33" s="130" t="s">
        <v>315</v>
      </c>
      <c r="B33" s="131"/>
      <c r="C33" s="131"/>
      <c r="D33" s="139" t="s">
        <v>696</v>
      </c>
      <c r="E33" s="139" t="s">
        <v>553</v>
      </c>
      <c r="F33" s="139" t="s">
        <v>519</v>
      </c>
      <c r="G33" s="139" t="s">
        <v>697</v>
      </c>
      <c r="H33" s="139" t="s">
        <v>553</v>
      </c>
      <c r="I33" s="269" t="s">
        <v>532</v>
      </c>
      <c r="J33" s="270" t="s">
        <v>64</v>
      </c>
      <c r="K33" s="112">
        <v>570000</v>
      </c>
      <c r="L33" s="112">
        <v>0</v>
      </c>
      <c r="M33" s="92">
        <v>0</v>
      </c>
      <c r="N33" s="92">
        <v>0</v>
      </c>
      <c r="O33" s="92">
        <v>0</v>
      </c>
      <c r="P33" s="92">
        <v>0</v>
      </c>
      <c r="Q33" s="92">
        <v>0</v>
      </c>
      <c r="R33" s="92">
        <v>0</v>
      </c>
      <c r="S33" s="92">
        <v>0</v>
      </c>
      <c r="T33" s="92">
        <v>0</v>
      </c>
      <c r="U33" s="92">
        <v>0</v>
      </c>
      <c r="V33" s="92">
        <v>0</v>
      </c>
      <c r="W33" s="92">
        <v>0</v>
      </c>
      <c r="X33" s="92">
        <v>0</v>
      </c>
      <c r="Y33" s="92">
        <v>0</v>
      </c>
      <c r="Z33" s="112">
        <v>0</v>
      </c>
      <c r="AA33" s="92">
        <v>0</v>
      </c>
      <c r="AB33" s="92">
        <v>0</v>
      </c>
      <c r="AC33" s="92">
        <v>0</v>
      </c>
      <c r="AD33" s="92">
        <v>0</v>
      </c>
      <c r="AE33" s="92">
        <v>0</v>
      </c>
      <c r="AF33" s="92">
        <v>0</v>
      </c>
      <c r="AG33" s="92">
        <v>0</v>
      </c>
      <c r="AH33" s="92">
        <v>0</v>
      </c>
      <c r="AI33" s="92">
        <v>0</v>
      </c>
      <c r="AJ33" s="92">
        <v>0</v>
      </c>
      <c r="AK33" s="92">
        <v>0</v>
      </c>
      <c r="AL33" s="92">
        <v>0</v>
      </c>
      <c r="AM33" s="92">
        <v>0</v>
      </c>
      <c r="AN33" s="92">
        <v>0</v>
      </c>
      <c r="AO33" s="92">
        <v>0</v>
      </c>
      <c r="AP33" s="92">
        <v>0</v>
      </c>
      <c r="AQ33" s="92">
        <v>0</v>
      </c>
      <c r="AR33" s="92">
        <v>0</v>
      </c>
      <c r="AS33" s="92">
        <v>0</v>
      </c>
      <c r="AT33" s="92">
        <v>0</v>
      </c>
      <c r="AU33" s="92">
        <v>0</v>
      </c>
      <c r="AV33" s="92">
        <v>0</v>
      </c>
      <c r="AW33" s="92">
        <v>0</v>
      </c>
      <c r="AX33" s="92">
        <v>0</v>
      </c>
      <c r="AY33" s="92">
        <v>0</v>
      </c>
      <c r="AZ33" s="92">
        <v>0</v>
      </c>
      <c r="BA33" s="92">
        <v>0</v>
      </c>
      <c r="BB33" s="112">
        <v>0</v>
      </c>
      <c r="BC33" s="92">
        <v>0</v>
      </c>
      <c r="BD33" s="92">
        <v>0</v>
      </c>
      <c r="BE33" s="92">
        <v>0</v>
      </c>
      <c r="BF33" s="92">
        <v>0</v>
      </c>
      <c r="BG33" s="92">
        <v>0</v>
      </c>
      <c r="BH33" s="92">
        <v>0</v>
      </c>
      <c r="BI33" s="92">
        <v>0</v>
      </c>
      <c r="BJ33" s="92">
        <v>0</v>
      </c>
      <c r="BK33" s="92">
        <v>0</v>
      </c>
      <c r="BL33" s="92">
        <v>0</v>
      </c>
      <c r="BM33" s="92">
        <v>0</v>
      </c>
      <c r="BN33" s="92">
        <v>0</v>
      </c>
      <c r="BO33" s="112">
        <v>0</v>
      </c>
      <c r="BP33" s="92">
        <v>0</v>
      </c>
      <c r="BQ33" s="92">
        <v>0</v>
      </c>
      <c r="BR33" s="92">
        <v>0</v>
      </c>
      <c r="BS33" s="92">
        <v>0</v>
      </c>
      <c r="BT33" s="112">
        <v>570000</v>
      </c>
      <c r="BU33" s="92">
        <v>0</v>
      </c>
      <c r="BV33" s="92">
        <v>0</v>
      </c>
      <c r="BW33" s="92">
        <v>0</v>
      </c>
      <c r="BX33" s="92">
        <v>570000</v>
      </c>
      <c r="BY33" s="92">
        <v>0</v>
      </c>
      <c r="BZ33" s="92">
        <v>0</v>
      </c>
      <c r="CA33" s="92">
        <v>0</v>
      </c>
      <c r="CB33" s="92">
        <v>0</v>
      </c>
      <c r="CC33" s="92">
        <v>0</v>
      </c>
      <c r="CD33" s="92">
        <v>0</v>
      </c>
      <c r="CE33" s="92">
        <v>0</v>
      </c>
      <c r="CF33" s="92">
        <v>0</v>
      </c>
      <c r="CG33" s="112">
        <v>0</v>
      </c>
      <c r="CH33" s="92">
        <v>0</v>
      </c>
      <c r="CI33" s="92">
        <v>0</v>
      </c>
      <c r="CJ33" s="92">
        <v>0</v>
      </c>
      <c r="CK33" s="92">
        <v>0</v>
      </c>
      <c r="CL33" s="92">
        <v>0</v>
      </c>
      <c r="CM33" s="92">
        <v>0</v>
      </c>
      <c r="CN33" s="92">
        <v>0</v>
      </c>
      <c r="CO33" s="92">
        <v>0</v>
      </c>
      <c r="CP33" s="92">
        <v>0</v>
      </c>
      <c r="CQ33" s="92">
        <v>0</v>
      </c>
      <c r="CR33" s="92">
        <v>0</v>
      </c>
      <c r="CS33" s="92">
        <v>0</v>
      </c>
      <c r="CT33" s="92">
        <v>0</v>
      </c>
      <c r="CU33" s="92">
        <v>0</v>
      </c>
      <c r="CV33" s="92">
        <v>0</v>
      </c>
      <c r="CW33" s="92">
        <v>0</v>
      </c>
      <c r="CX33" s="112">
        <v>0</v>
      </c>
      <c r="CY33" s="92">
        <v>0</v>
      </c>
      <c r="CZ33" s="92">
        <v>0</v>
      </c>
      <c r="DA33" s="112">
        <v>0</v>
      </c>
      <c r="DB33" s="92">
        <v>0</v>
      </c>
      <c r="DC33" s="92">
        <v>0</v>
      </c>
      <c r="DD33" s="92">
        <v>0</v>
      </c>
      <c r="DE33" s="92">
        <v>0</v>
      </c>
      <c r="DF33" s="92">
        <v>0</v>
      </c>
      <c r="DG33" s="112">
        <v>0</v>
      </c>
      <c r="DH33" s="92">
        <v>0</v>
      </c>
      <c r="DI33" s="92">
        <v>0</v>
      </c>
      <c r="DJ33" s="92">
        <v>0</v>
      </c>
      <c r="DK33" s="112">
        <v>0</v>
      </c>
      <c r="DL33" s="92">
        <v>0</v>
      </c>
      <c r="DM33" s="92">
        <v>0</v>
      </c>
      <c r="DN33" s="92">
        <v>0</v>
      </c>
      <c r="DO33" s="92">
        <v>0</v>
      </c>
      <c r="DP33" s="143">
        <v>0</v>
      </c>
    </row>
    <row r="34" ht="22.5" customHeight="1" spans="1:120">
      <c r="A34" s="130" t="s">
        <v>315</v>
      </c>
      <c r="B34" s="131"/>
      <c r="C34" s="131"/>
      <c r="D34" s="139" t="s">
        <v>615</v>
      </c>
      <c r="E34" s="139" t="s">
        <v>616</v>
      </c>
      <c r="F34" s="139" t="s">
        <v>519</v>
      </c>
      <c r="G34" s="139" t="s">
        <v>617</v>
      </c>
      <c r="H34" s="139" t="s">
        <v>618</v>
      </c>
      <c r="I34" s="269" t="s">
        <v>532</v>
      </c>
      <c r="J34" s="270" t="s">
        <v>64</v>
      </c>
      <c r="K34" s="112">
        <v>760000</v>
      </c>
      <c r="L34" s="112">
        <v>0</v>
      </c>
      <c r="M34" s="92">
        <v>0</v>
      </c>
      <c r="N34" s="92">
        <v>0</v>
      </c>
      <c r="O34" s="92">
        <v>0</v>
      </c>
      <c r="P34" s="92">
        <v>0</v>
      </c>
      <c r="Q34" s="92">
        <v>0</v>
      </c>
      <c r="R34" s="92">
        <v>0</v>
      </c>
      <c r="S34" s="92">
        <v>0</v>
      </c>
      <c r="T34" s="92">
        <v>0</v>
      </c>
      <c r="U34" s="92">
        <v>0</v>
      </c>
      <c r="V34" s="92">
        <v>0</v>
      </c>
      <c r="W34" s="92">
        <v>0</v>
      </c>
      <c r="X34" s="92">
        <v>0</v>
      </c>
      <c r="Y34" s="92">
        <v>0</v>
      </c>
      <c r="Z34" s="112">
        <v>0</v>
      </c>
      <c r="AA34" s="92">
        <v>0</v>
      </c>
      <c r="AB34" s="92">
        <v>0</v>
      </c>
      <c r="AC34" s="92">
        <v>0</v>
      </c>
      <c r="AD34" s="92">
        <v>0</v>
      </c>
      <c r="AE34" s="92">
        <v>0</v>
      </c>
      <c r="AF34" s="92">
        <v>0</v>
      </c>
      <c r="AG34" s="92">
        <v>0</v>
      </c>
      <c r="AH34" s="92">
        <v>0</v>
      </c>
      <c r="AI34" s="92">
        <v>0</v>
      </c>
      <c r="AJ34" s="92">
        <v>0</v>
      </c>
      <c r="AK34" s="92">
        <v>0</v>
      </c>
      <c r="AL34" s="92">
        <v>0</v>
      </c>
      <c r="AM34" s="92">
        <v>0</v>
      </c>
      <c r="AN34" s="92">
        <v>0</v>
      </c>
      <c r="AO34" s="92">
        <v>0</v>
      </c>
      <c r="AP34" s="92">
        <v>0</v>
      </c>
      <c r="AQ34" s="92">
        <v>0</v>
      </c>
      <c r="AR34" s="92">
        <v>0</v>
      </c>
      <c r="AS34" s="92">
        <v>0</v>
      </c>
      <c r="AT34" s="92">
        <v>0</v>
      </c>
      <c r="AU34" s="92">
        <v>0</v>
      </c>
      <c r="AV34" s="92">
        <v>0</v>
      </c>
      <c r="AW34" s="92">
        <v>0</v>
      </c>
      <c r="AX34" s="92">
        <v>0</v>
      </c>
      <c r="AY34" s="92">
        <v>0</v>
      </c>
      <c r="AZ34" s="92">
        <v>0</v>
      </c>
      <c r="BA34" s="92">
        <v>0</v>
      </c>
      <c r="BB34" s="112">
        <v>0</v>
      </c>
      <c r="BC34" s="92">
        <v>0</v>
      </c>
      <c r="BD34" s="92">
        <v>0</v>
      </c>
      <c r="BE34" s="92">
        <v>0</v>
      </c>
      <c r="BF34" s="92">
        <v>0</v>
      </c>
      <c r="BG34" s="92">
        <v>0</v>
      </c>
      <c r="BH34" s="92">
        <v>0</v>
      </c>
      <c r="BI34" s="92">
        <v>0</v>
      </c>
      <c r="BJ34" s="92">
        <v>0</v>
      </c>
      <c r="BK34" s="92">
        <v>0</v>
      </c>
      <c r="BL34" s="92">
        <v>0</v>
      </c>
      <c r="BM34" s="92">
        <v>0</v>
      </c>
      <c r="BN34" s="92">
        <v>0</v>
      </c>
      <c r="BO34" s="112">
        <v>0</v>
      </c>
      <c r="BP34" s="92">
        <v>0</v>
      </c>
      <c r="BQ34" s="92">
        <v>0</v>
      </c>
      <c r="BR34" s="92">
        <v>0</v>
      </c>
      <c r="BS34" s="92">
        <v>0</v>
      </c>
      <c r="BT34" s="112">
        <v>760000</v>
      </c>
      <c r="BU34" s="92">
        <v>0</v>
      </c>
      <c r="BV34" s="92">
        <v>0</v>
      </c>
      <c r="BW34" s="92">
        <v>0</v>
      </c>
      <c r="BX34" s="92">
        <v>760000</v>
      </c>
      <c r="BY34" s="92">
        <v>0</v>
      </c>
      <c r="BZ34" s="92">
        <v>0</v>
      </c>
      <c r="CA34" s="92">
        <v>0</v>
      </c>
      <c r="CB34" s="92">
        <v>0</v>
      </c>
      <c r="CC34" s="92">
        <v>0</v>
      </c>
      <c r="CD34" s="92">
        <v>0</v>
      </c>
      <c r="CE34" s="92">
        <v>0</v>
      </c>
      <c r="CF34" s="92">
        <v>0</v>
      </c>
      <c r="CG34" s="112">
        <v>0</v>
      </c>
      <c r="CH34" s="92">
        <v>0</v>
      </c>
      <c r="CI34" s="92">
        <v>0</v>
      </c>
      <c r="CJ34" s="92">
        <v>0</v>
      </c>
      <c r="CK34" s="92">
        <v>0</v>
      </c>
      <c r="CL34" s="92">
        <v>0</v>
      </c>
      <c r="CM34" s="92">
        <v>0</v>
      </c>
      <c r="CN34" s="92">
        <v>0</v>
      </c>
      <c r="CO34" s="92">
        <v>0</v>
      </c>
      <c r="CP34" s="92">
        <v>0</v>
      </c>
      <c r="CQ34" s="92">
        <v>0</v>
      </c>
      <c r="CR34" s="92">
        <v>0</v>
      </c>
      <c r="CS34" s="92">
        <v>0</v>
      </c>
      <c r="CT34" s="92">
        <v>0</v>
      </c>
      <c r="CU34" s="92">
        <v>0</v>
      </c>
      <c r="CV34" s="92">
        <v>0</v>
      </c>
      <c r="CW34" s="92">
        <v>0</v>
      </c>
      <c r="CX34" s="112">
        <v>0</v>
      </c>
      <c r="CY34" s="92">
        <v>0</v>
      </c>
      <c r="CZ34" s="92">
        <v>0</v>
      </c>
      <c r="DA34" s="112">
        <v>0</v>
      </c>
      <c r="DB34" s="92">
        <v>0</v>
      </c>
      <c r="DC34" s="92">
        <v>0</v>
      </c>
      <c r="DD34" s="92">
        <v>0</v>
      </c>
      <c r="DE34" s="92">
        <v>0</v>
      </c>
      <c r="DF34" s="92">
        <v>0</v>
      </c>
      <c r="DG34" s="112">
        <v>0</v>
      </c>
      <c r="DH34" s="92">
        <v>0</v>
      </c>
      <c r="DI34" s="92">
        <v>0</v>
      </c>
      <c r="DJ34" s="92">
        <v>0</v>
      </c>
      <c r="DK34" s="112">
        <v>0</v>
      </c>
      <c r="DL34" s="92">
        <v>0</v>
      </c>
      <c r="DM34" s="92">
        <v>0</v>
      </c>
      <c r="DN34" s="92">
        <v>0</v>
      </c>
      <c r="DO34" s="92">
        <v>0</v>
      </c>
      <c r="DP34" s="143">
        <v>0</v>
      </c>
    </row>
    <row r="35" ht="22.5" customHeight="1" spans="1:120">
      <c r="A35" s="130" t="s">
        <v>315</v>
      </c>
      <c r="B35" s="131"/>
      <c r="C35" s="131"/>
      <c r="D35" s="139" t="s">
        <v>619</v>
      </c>
      <c r="E35" s="139" t="s">
        <v>620</v>
      </c>
      <c r="F35" s="139" t="s">
        <v>519</v>
      </c>
      <c r="G35" s="139" t="s">
        <v>617</v>
      </c>
      <c r="H35" s="139" t="s">
        <v>618</v>
      </c>
      <c r="I35" s="269" t="s">
        <v>532</v>
      </c>
      <c r="J35" s="270" t="s">
        <v>64</v>
      </c>
      <c r="K35" s="112">
        <v>6262000</v>
      </c>
      <c r="L35" s="112">
        <v>0</v>
      </c>
      <c r="M35" s="92">
        <v>0</v>
      </c>
      <c r="N35" s="92">
        <v>0</v>
      </c>
      <c r="O35" s="92">
        <v>0</v>
      </c>
      <c r="P35" s="92">
        <v>0</v>
      </c>
      <c r="Q35" s="92">
        <v>0</v>
      </c>
      <c r="R35" s="92">
        <v>0</v>
      </c>
      <c r="S35" s="92">
        <v>0</v>
      </c>
      <c r="T35" s="92">
        <v>0</v>
      </c>
      <c r="U35" s="92">
        <v>0</v>
      </c>
      <c r="V35" s="92">
        <v>0</v>
      </c>
      <c r="W35" s="92">
        <v>0</v>
      </c>
      <c r="X35" s="92">
        <v>0</v>
      </c>
      <c r="Y35" s="92">
        <v>0</v>
      </c>
      <c r="Z35" s="112">
        <v>0</v>
      </c>
      <c r="AA35" s="92">
        <v>0</v>
      </c>
      <c r="AB35" s="92">
        <v>0</v>
      </c>
      <c r="AC35" s="92">
        <v>0</v>
      </c>
      <c r="AD35" s="92">
        <v>0</v>
      </c>
      <c r="AE35" s="92">
        <v>0</v>
      </c>
      <c r="AF35" s="92">
        <v>0</v>
      </c>
      <c r="AG35" s="92">
        <v>0</v>
      </c>
      <c r="AH35" s="92">
        <v>0</v>
      </c>
      <c r="AI35" s="92">
        <v>0</v>
      </c>
      <c r="AJ35" s="92">
        <v>0</v>
      </c>
      <c r="AK35" s="92">
        <v>0</v>
      </c>
      <c r="AL35" s="92">
        <v>0</v>
      </c>
      <c r="AM35" s="92">
        <v>0</v>
      </c>
      <c r="AN35" s="92">
        <v>0</v>
      </c>
      <c r="AO35" s="92">
        <v>0</v>
      </c>
      <c r="AP35" s="92">
        <v>0</v>
      </c>
      <c r="AQ35" s="92">
        <v>0</v>
      </c>
      <c r="AR35" s="92">
        <v>0</v>
      </c>
      <c r="AS35" s="92">
        <v>0</v>
      </c>
      <c r="AT35" s="92">
        <v>0</v>
      </c>
      <c r="AU35" s="92">
        <v>0</v>
      </c>
      <c r="AV35" s="92">
        <v>0</v>
      </c>
      <c r="AW35" s="92">
        <v>0</v>
      </c>
      <c r="AX35" s="92">
        <v>0</v>
      </c>
      <c r="AY35" s="92">
        <v>0</v>
      </c>
      <c r="AZ35" s="92">
        <v>0</v>
      </c>
      <c r="BA35" s="92">
        <v>0</v>
      </c>
      <c r="BB35" s="112">
        <v>0</v>
      </c>
      <c r="BC35" s="92">
        <v>0</v>
      </c>
      <c r="BD35" s="92">
        <v>0</v>
      </c>
      <c r="BE35" s="92">
        <v>0</v>
      </c>
      <c r="BF35" s="92">
        <v>0</v>
      </c>
      <c r="BG35" s="92">
        <v>0</v>
      </c>
      <c r="BH35" s="92">
        <v>0</v>
      </c>
      <c r="BI35" s="92">
        <v>0</v>
      </c>
      <c r="BJ35" s="92">
        <v>0</v>
      </c>
      <c r="BK35" s="92">
        <v>0</v>
      </c>
      <c r="BL35" s="92">
        <v>0</v>
      </c>
      <c r="BM35" s="92">
        <v>0</v>
      </c>
      <c r="BN35" s="92">
        <v>0</v>
      </c>
      <c r="BO35" s="112">
        <v>0</v>
      </c>
      <c r="BP35" s="92">
        <v>0</v>
      </c>
      <c r="BQ35" s="92">
        <v>0</v>
      </c>
      <c r="BR35" s="92">
        <v>0</v>
      </c>
      <c r="BS35" s="92">
        <v>0</v>
      </c>
      <c r="BT35" s="112">
        <v>6262000</v>
      </c>
      <c r="BU35" s="92">
        <v>0</v>
      </c>
      <c r="BV35" s="92">
        <v>0</v>
      </c>
      <c r="BW35" s="92">
        <v>0</v>
      </c>
      <c r="BX35" s="92">
        <v>6262000</v>
      </c>
      <c r="BY35" s="92">
        <v>0</v>
      </c>
      <c r="BZ35" s="92">
        <v>0</v>
      </c>
      <c r="CA35" s="92">
        <v>0</v>
      </c>
      <c r="CB35" s="92">
        <v>0</v>
      </c>
      <c r="CC35" s="92">
        <v>0</v>
      </c>
      <c r="CD35" s="92">
        <v>0</v>
      </c>
      <c r="CE35" s="92">
        <v>0</v>
      </c>
      <c r="CF35" s="92">
        <v>0</v>
      </c>
      <c r="CG35" s="112">
        <v>0</v>
      </c>
      <c r="CH35" s="92">
        <v>0</v>
      </c>
      <c r="CI35" s="92">
        <v>0</v>
      </c>
      <c r="CJ35" s="92">
        <v>0</v>
      </c>
      <c r="CK35" s="92">
        <v>0</v>
      </c>
      <c r="CL35" s="92">
        <v>0</v>
      </c>
      <c r="CM35" s="92">
        <v>0</v>
      </c>
      <c r="CN35" s="92">
        <v>0</v>
      </c>
      <c r="CO35" s="92">
        <v>0</v>
      </c>
      <c r="CP35" s="92">
        <v>0</v>
      </c>
      <c r="CQ35" s="92">
        <v>0</v>
      </c>
      <c r="CR35" s="92">
        <v>0</v>
      </c>
      <c r="CS35" s="92">
        <v>0</v>
      </c>
      <c r="CT35" s="92">
        <v>0</v>
      </c>
      <c r="CU35" s="92">
        <v>0</v>
      </c>
      <c r="CV35" s="92">
        <v>0</v>
      </c>
      <c r="CW35" s="92">
        <v>0</v>
      </c>
      <c r="CX35" s="112">
        <v>0</v>
      </c>
      <c r="CY35" s="92">
        <v>0</v>
      </c>
      <c r="CZ35" s="92">
        <v>0</v>
      </c>
      <c r="DA35" s="112">
        <v>0</v>
      </c>
      <c r="DB35" s="92">
        <v>0</v>
      </c>
      <c r="DC35" s="92">
        <v>0</v>
      </c>
      <c r="DD35" s="92">
        <v>0</v>
      </c>
      <c r="DE35" s="92">
        <v>0</v>
      </c>
      <c r="DF35" s="92">
        <v>0</v>
      </c>
      <c r="DG35" s="112">
        <v>0</v>
      </c>
      <c r="DH35" s="92">
        <v>0</v>
      </c>
      <c r="DI35" s="92">
        <v>0</v>
      </c>
      <c r="DJ35" s="92">
        <v>0</v>
      </c>
      <c r="DK35" s="112">
        <v>0</v>
      </c>
      <c r="DL35" s="92">
        <v>0</v>
      </c>
      <c r="DM35" s="92">
        <v>0</v>
      </c>
      <c r="DN35" s="92">
        <v>0</v>
      </c>
      <c r="DO35" s="92">
        <v>0</v>
      </c>
      <c r="DP35" s="143">
        <v>0</v>
      </c>
    </row>
    <row r="36" ht="22.5" customHeight="1" spans="1:120">
      <c r="A36" s="130" t="s">
        <v>315</v>
      </c>
      <c r="B36" s="131"/>
      <c r="C36" s="131"/>
      <c r="D36" s="139" t="s">
        <v>604</v>
      </c>
      <c r="E36" s="139" t="s">
        <v>605</v>
      </c>
      <c r="F36" s="139" t="s">
        <v>519</v>
      </c>
      <c r="G36" s="139" t="s">
        <v>606</v>
      </c>
      <c r="H36" s="139" t="s">
        <v>607</v>
      </c>
      <c r="I36" s="269" t="s">
        <v>532</v>
      </c>
      <c r="J36" s="270" t="s">
        <v>64</v>
      </c>
      <c r="K36" s="112">
        <v>29957517.94</v>
      </c>
      <c r="L36" s="112">
        <v>0</v>
      </c>
      <c r="M36" s="92">
        <v>0</v>
      </c>
      <c r="N36" s="92">
        <v>0</v>
      </c>
      <c r="O36" s="92">
        <v>0</v>
      </c>
      <c r="P36" s="92">
        <v>0</v>
      </c>
      <c r="Q36" s="92">
        <v>0</v>
      </c>
      <c r="R36" s="92">
        <v>0</v>
      </c>
      <c r="S36" s="92">
        <v>0</v>
      </c>
      <c r="T36" s="92">
        <v>0</v>
      </c>
      <c r="U36" s="92">
        <v>0</v>
      </c>
      <c r="V36" s="92">
        <v>0</v>
      </c>
      <c r="W36" s="92">
        <v>0</v>
      </c>
      <c r="X36" s="92">
        <v>0</v>
      </c>
      <c r="Y36" s="92">
        <v>0</v>
      </c>
      <c r="Z36" s="112">
        <v>0</v>
      </c>
      <c r="AA36" s="92">
        <v>0</v>
      </c>
      <c r="AB36" s="92">
        <v>0</v>
      </c>
      <c r="AC36" s="92">
        <v>0</v>
      </c>
      <c r="AD36" s="92">
        <v>0</v>
      </c>
      <c r="AE36" s="92">
        <v>0</v>
      </c>
      <c r="AF36" s="92">
        <v>0</v>
      </c>
      <c r="AG36" s="92">
        <v>0</v>
      </c>
      <c r="AH36" s="92">
        <v>0</v>
      </c>
      <c r="AI36" s="92">
        <v>0</v>
      </c>
      <c r="AJ36" s="92">
        <v>0</v>
      </c>
      <c r="AK36" s="92">
        <v>0</v>
      </c>
      <c r="AL36" s="92">
        <v>0</v>
      </c>
      <c r="AM36" s="92">
        <v>0</v>
      </c>
      <c r="AN36" s="92">
        <v>0</v>
      </c>
      <c r="AO36" s="92">
        <v>0</v>
      </c>
      <c r="AP36" s="92">
        <v>0</v>
      </c>
      <c r="AQ36" s="92">
        <v>0</v>
      </c>
      <c r="AR36" s="92">
        <v>0</v>
      </c>
      <c r="AS36" s="92">
        <v>0</v>
      </c>
      <c r="AT36" s="92">
        <v>0</v>
      </c>
      <c r="AU36" s="92">
        <v>0</v>
      </c>
      <c r="AV36" s="92">
        <v>0</v>
      </c>
      <c r="AW36" s="92">
        <v>0</v>
      </c>
      <c r="AX36" s="92">
        <v>0</v>
      </c>
      <c r="AY36" s="92">
        <v>0</v>
      </c>
      <c r="AZ36" s="92">
        <v>0</v>
      </c>
      <c r="BA36" s="92">
        <v>0</v>
      </c>
      <c r="BB36" s="112">
        <v>0</v>
      </c>
      <c r="BC36" s="92">
        <v>0</v>
      </c>
      <c r="BD36" s="92">
        <v>0</v>
      </c>
      <c r="BE36" s="92">
        <v>0</v>
      </c>
      <c r="BF36" s="92">
        <v>0</v>
      </c>
      <c r="BG36" s="92">
        <v>0</v>
      </c>
      <c r="BH36" s="92">
        <v>0</v>
      </c>
      <c r="BI36" s="92">
        <v>0</v>
      </c>
      <c r="BJ36" s="92">
        <v>0</v>
      </c>
      <c r="BK36" s="92">
        <v>0</v>
      </c>
      <c r="BL36" s="92">
        <v>0</v>
      </c>
      <c r="BM36" s="92">
        <v>0</v>
      </c>
      <c r="BN36" s="92">
        <v>0</v>
      </c>
      <c r="BO36" s="112">
        <v>0</v>
      </c>
      <c r="BP36" s="92">
        <v>0</v>
      </c>
      <c r="BQ36" s="92">
        <v>0</v>
      </c>
      <c r="BR36" s="92">
        <v>0</v>
      </c>
      <c r="BS36" s="92">
        <v>0</v>
      </c>
      <c r="BT36" s="112">
        <v>29957517.94</v>
      </c>
      <c r="BU36" s="92">
        <v>0</v>
      </c>
      <c r="BV36" s="92">
        <v>0</v>
      </c>
      <c r="BW36" s="92">
        <v>0</v>
      </c>
      <c r="BX36" s="92">
        <v>29957517.94</v>
      </c>
      <c r="BY36" s="92">
        <v>0</v>
      </c>
      <c r="BZ36" s="92">
        <v>0</v>
      </c>
      <c r="CA36" s="92">
        <v>0</v>
      </c>
      <c r="CB36" s="92">
        <v>0</v>
      </c>
      <c r="CC36" s="92">
        <v>0</v>
      </c>
      <c r="CD36" s="92">
        <v>0</v>
      </c>
      <c r="CE36" s="92">
        <v>0</v>
      </c>
      <c r="CF36" s="92">
        <v>0</v>
      </c>
      <c r="CG36" s="112">
        <v>0</v>
      </c>
      <c r="CH36" s="92">
        <v>0</v>
      </c>
      <c r="CI36" s="92">
        <v>0</v>
      </c>
      <c r="CJ36" s="92">
        <v>0</v>
      </c>
      <c r="CK36" s="92">
        <v>0</v>
      </c>
      <c r="CL36" s="92">
        <v>0</v>
      </c>
      <c r="CM36" s="92">
        <v>0</v>
      </c>
      <c r="CN36" s="92">
        <v>0</v>
      </c>
      <c r="CO36" s="92">
        <v>0</v>
      </c>
      <c r="CP36" s="92">
        <v>0</v>
      </c>
      <c r="CQ36" s="92">
        <v>0</v>
      </c>
      <c r="CR36" s="92">
        <v>0</v>
      </c>
      <c r="CS36" s="92">
        <v>0</v>
      </c>
      <c r="CT36" s="92">
        <v>0</v>
      </c>
      <c r="CU36" s="92">
        <v>0</v>
      </c>
      <c r="CV36" s="92">
        <v>0</v>
      </c>
      <c r="CW36" s="92">
        <v>0</v>
      </c>
      <c r="CX36" s="112">
        <v>0</v>
      </c>
      <c r="CY36" s="92">
        <v>0</v>
      </c>
      <c r="CZ36" s="92">
        <v>0</v>
      </c>
      <c r="DA36" s="112">
        <v>0</v>
      </c>
      <c r="DB36" s="92">
        <v>0</v>
      </c>
      <c r="DC36" s="92">
        <v>0</v>
      </c>
      <c r="DD36" s="92">
        <v>0</v>
      </c>
      <c r="DE36" s="92">
        <v>0</v>
      </c>
      <c r="DF36" s="92">
        <v>0</v>
      </c>
      <c r="DG36" s="112">
        <v>0</v>
      </c>
      <c r="DH36" s="92">
        <v>0</v>
      </c>
      <c r="DI36" s="92">
        <v>0</v>
      </c>
      <c r="DJ36" s="92">
        <v>0</v>
      </c>
      <c r="DK36" s="112">
        <v>0</v>
      </c>
      <c r="DL36" s="92">
        <v>0</v>
      </c>
      <c r="DM36" s="92">
        <v>0</v>
      </c>
      <c r="DN36" s="92">
        <v>0</v>
      </c>
      <c r="DO36" s="92">
        <v>0</v>
      </c>
      <c r="DP36" s="143">
        <v>0</v>
      </c>
    </row>
    <row r="37" ht="22.5" customHeight="1" spans="1:120">
      <c r="A37" s="130" t="s">
        <v>315</v>
      </c>
      <c r="B37" s="131"/>
      <c r="C37" s="131"/>
      <c r="D37" s="139" t="s">
        <v>586</v>
      </c>
      <c r="E37" s="139" t="s">
        <v>608</v>
      </c>
      <c r="F37" s="139" t="s">
        <v>519</v>
      </c>
      <c r="G37" s="139" t="s">
        <v>609</v>
      </c>
      <c r="H37" s="139" t="s">
        <v>610</v>
      </c>
      <c r="I37" s="269" t="s">
        <v>532</v>
      </c>
      <c r="J37" s="270" t="s">
        <v>64</v>
      </c>
      <c r="K37" s="112">
        <v>4500000</v>
      </c>
      <c r="L37" s="112">
        <v>0</v>
      </c>
      <c r="M37" s="92">
        <v>0</v>
      </c>
      <c r="N37" s="92">
        <v>0</v>
      </c>
      <c r="O37" s="92">
        <v>0</v>
      </c>
      <c r="P37" s="92">
        <v>0</v>
      </c>
      <c r="Q37" s="92">
        <v>0</v>
      </c>
      <c r="R37" s="92">
        <v>0</v>
      </c>
      <c r="S37" s="92">
        <v>0</v>
      </c>
      <c r="T37" s="92">
        <v>0</v>
      </c>
      <c r="U37" s="92">
        <v>0</v>
      </c>
      <c r="V37" s="92">
        <v>0</v>
      </c>
      <c r="W37" s="92">
        <v>0</v>
      </c>
      <c r="X37" s="92">
        <v>0</v>
      </c>
      <c r="Y37" s="92">
        <v>0</v>
      </c>
      <c r="Z37" s="112">
        <v>0</v>
      </c>
      <c r="AA37" s="92">
        <v>0</v>
      </c>
      <c r="AB37" s="92">
        <v>0</v>
      </c>
      <c r="AC37" s="92">
        <v>0</v>
      </c>
      <c r="AD37" s="92">
        <v>0</v>
      </c>
      <c r="AE37" s="92">
        <v>0</v>
      </c>
      <c r="AF37" s="92">
        <v>0</v>
      </c>
      <c r="AG37" s="92">
        <v>0</v>
      </c>
      <c r="AH37" s="92">
        <v>0</v>
      </c>
      <c r="AI37" s="92">
        <v>0</v>
      </c>
      <c r="AJ37" s="92">
        <v>0</v>
      </c>
      <c r="AK37" s="92">
        <v>0</v>
      </c>
      <c r="AL37" s="92">
        <v>0</v>
      </c>
      <c r="AM37" s="92">
        <v>0</v>
      </c>
      <c r="AN37" s="92">
        <v>0</v>
      </c>
      <c r="AO37" s="92">
        <v>0</v>
      </c>
      <c r="AP37" s="92">
        <v>0</v>
      </c>
      <c r="AQ37" s="92">
        <v>0</v>
      </c>
      <c r="AR37" s="92">
        <v>0</v>
      </c>
      <c r="AS37" s="92">
        <v>0</v>
      </c>
      <c r="AT37" s="92">
        <v>0</v>
      </c>
      <c r="AU37" s="92">
        <v>0</v>
      </c>
      <c r="AV37" s="92">
        <v>0</v>
      </c>
      <c r="AW37" s="92">
        <v>0</v>
      </c>
      <c r="AX37" s="92">
        <v>0</v>
      </c>
      <c r="AY37" s="92">
        <v>0</v>
      </c>
      <c r="AZ37" s="92">
        <v>0</v>
      </c>
      <c r="BA37" s="92">
        <v>0</v>
      </c>
      <c r="BB37" s="112">
        <v>0</v>
      </c>
      <c r="BC37" s="92">
        <v>0</v>
      </c>
      <c r="BD37" s="92">
        <v>0</v>
      </c>
      <c r="BE37" s="92">
        <v>0</v>
      </c>
      <c r="BF37" s="92">
        <v>0</v>
      </c>
      <c r="BG37" s="92">
        <v>0</v>
      </c>
      <c r="BH37" s="92">
        <v>0</v>
      </c>
      <c r="BI37" s="92">
        <v>0</v>
      </c>
      <c r="BJ37" s="92">
        <v>0</v>
      </c>
      <c r="BK37" s="92">
        <v>0</v>
      </c>
      <c r="BL37" s="92">
        <v>0</v>
      </c>
      <c r="BM37" s="92">
        <v>0</v>
      </c>
      <c r="BN37" s="92">
        <v>0</v>
      </c>
      <c r="BO37" s="112">
        <v>0</v>
      </c>
      <c r="BP37" s="92">
        <v>0</v>
      </c>
      <c r="BQ37" s="92">
        <v>0</v>
      </c>
      <c r="BR37" s="92">
        <v>0</v>
      </c>
      <c r="BS37" s="92">
        <v>0</v>
      </c>
      <c r="BT37" s="112">
        <v>4500000</v>
      </c>
      <c r="BU37" s="92">
        <v>0</v>
      </c>
      <c r="BV37" s="92">
        <v>0</v>
      </c>
      <c r="BW37" s="92">
        <v>0</v>
      </c>
      <c r="BX37" s="92">
        <v>4500000</v>
      </c>
      <c r="BY37" s="92">
        <v>0</v>
      </c>
      <c r="BZ37" s="92">
        <v>0</v>
      </c>
      <c r="CA37" s="92">
        <v>0</v>
      </c>
      <c r="CB37" s="92">
        <v>0</v>
      </c>
      <c r="CC37" s="92">
        <v>0</v>
      </c>
      <c r="CD37" s="92">
        <v>0</v>
      </c>
      <c r="CE37" s="92">
        <v>0</v>
      </c>
      <c r="CF37" s="92">
        <v>0</v>
      </c>
      <c r="CG37" s="112">
        <v>0</v>
      </c>
      <c r="CH37" s="92">
        <v>0</v>
      </c>
      <c r="CI37" s="92">
        <v>0</v>
      </c>
      <c r="CJ37" s="92">
        <v>0</v>
      </c>
      <c r="CK37" s="92">
        <v>0</v>
      </c>
      <c r="CL37" s="92">
        <v>0</v>
      </c>
      <c r="CM37" s="92">
        <v>0</v>
      </c>
      <c r="CN37" s="92">
        <v>0</v>
      </c>
      <c r="CO37" s="92">
        <v>0</v>
      </c>
      <c r="CP37" s="92">
        <v>0</v>
      </c>
      <c r="CQ37" s="92">
        <v>0</v>
      </c>
      <c r="CR37" s="92">
        <v>0</v>
      </c>
      <c r="CS37" s="92">
        <v>0</v>
      </c>
      <c r="CT37" s="92">
        <v>0</v>
      </c>
      <c r="CU37" s="92">
        <v>0</v>
      </c>
      <c r="CV37" s="92">
        <v>0</v>
      </c>
      <c r="CW37" s="92">
        <v>0</v>
      </c>
      <c r="CX37" s="112">
        <v>0</v>
      </c>
      <c r="CY37" s="92">
        <v>0</v>
      </c>
      <c r="CZ37" s="92">
        <v>0</v>
      </c>
      <c r="DA37" s="112">
        <v>0</v>
      </c>
      <c r="DB37" s="92">
        <v>0</v>
      </c>
      <c r="DC37" s="92">
        <v>0</v>
      </c>
      <c r="DD37" s="92">
        <v>0</v>
      </c>
      <c r="DE37" s="92">
        <v>0</v>
      </c>
      <c r="DF37" s="92">
        <v>0</v>
      </c>
      <c r="DG37" s="112">
        <v>0</v>
      </c>
      <c r="DH37" s="92">
        <v>0</v>
      </c>
      <c r="DI37" s="92">
        <v>0</v>
      </c>
      <c r="DJ37" s="92">
        <v>0</v>
      </c>
      <c r="DK37" s="112">
        <v>0</v>
      </c>
      <c r="DL37" s="92">
        <v>0</v>
      </c>
      <c r="DM37" s="92">
        <v>0</v>
      </c>
      <c r="DN37" s="92">
        <v>0</v>
      </c>
      <c r="DO37" s="92">
        <v>0</v>
      </c>
      <c r="DP37" s="143">
        <v>0</v>
      </c>
    </row>
    <row r="38" ht="22.5" customHeight="1" spans="1:120">
      <c r="A38" s="130" t="s">
        <v>315</v>
      </c>
      <c r="B38" s="131"/>
      <c r="C38" s="131"/>
      <c r="D38" s="139" t="s">
        <v>611</v>
      </c>
      <c r="E38" s="139" t="s">
        <v>612</v>
      </c>
      <c r="F38" s="139" t="s">
        <v>519</v>
      </c>
      <c r="G38" s="139" t="s">
        <v>613</v>
      </c>
      <c r="H38" s="139" t="s">
        <v>614</v>
      </c>
      <c r="I38" s="269" t="s">
        <v>532</v>
      </c>
      <c r="J38" s="270" t="s">
        <v>64</v>
      </c>
      <c r="K38" s="112">
        <v>6760000</v>
      </c>
      <c r="L38" s="112">
        <v>0</v>
      </c>
      <c r="M38" s="92">
        <v>0</v>
      </c>
      <c r="N38" s="92">
        <v>0</v>
      </c>
      <c r="O38" s="92">
        <v>0</v>
      </c>
      <c r="P38" s="92">
        <v>0</v>
      </c>
      <c r="Q38" s="92">
        <v>0</v>
      </c>
      <c r="R38" s="92">
        <v>0</v>
      </c>
      <c r="S38" s="92">
        <v>0</v>
      </c>
      <c r="T38" s="92">
        <v>0</v>
      </c>
      <c r="U38" s="92">
        <v>0</v>
      </c>
      <c r="V38" s="92">
        <v>0</v>
      </c>
      <c r="W38" s="92">
        <v>0</v>
      </c>
      <c r="X38" s="92">
        <v>0</v>
      </c>
      <c r="Y38" s="92">
        <v>0</v>
      </c>
      <c r="Z38" s="112">
        <v>0</v>
      </c>
      <c r="AA38" s="92">
        <v>0</v>
      </c>
      <c r="AB38" s="92">
        <v>0</v>
      </c>
      <c r="AC38" s="92">
        <v>0</v>
      </c>
      <c r="AD38" s="92">
        <v>0</v>
      </c>
      <c r="AE38" s="92">
        <v>0</v>
      </c>
      <c r="AF38" s="92">
        <v>0</v>
      </c>
      <c r="AG38" s="92">
        <v>0</v>
      </c>
      <c r="AH38" s="92">
        <v>0</v>
      </c>
      <c r="AI38" s="92">
        <v>0</v>
      </c>
      <c r="AJ38" s="92">
        <v>0</v>
      </c>
      <c r="AK38" s="92">
        <v>0</v>
      </c>
      <c r="AL38" s="92">
        <v>0</v>
      </c>
      <c r="AM38" s="92">
        <v>0</v>
      </c>
      <c r="AN38" s="92">
        <v>0</v>
      </c>
      <c r="AO38" s="92">
        <v>0</v>
      </c>
      <c r="AP38" s="92">
        <v>0</v>
      </c>
      <c r="AQ38" s="92">
        <v>0</v>
      </c>
      <c r="AR38" s="92">
        <v>0</v>
      </c>
      <c r="AS38" s="92">
        <v>0</v>
      </c>
      <c r="AT38" s="92">
        <v>0</v>
      </c>
      <c r="AU38" s="92">
        <v>0</v>
      </c>
      <c r="AV38" s="92">
        <v>0</v>
      </c>
      <c r="AW38" s="92">
        <v>0</v>
      </c>
      <c r="AX38" s="92">
        <v>0</v>
      </c>
      <c r="AY38" s="92">
        <v>0</v>
      </c>
      <c r="AZ38" s="92">
        <v>0</v>
      </c>
      <c r="BA38" s="92">
        <v>0</v>
      </c>
      <c r="BB38" s="112">
        <v>0</v>
      </c>
      <c r="BC38" s="92">
        <v>0</v>
      </c>
      <c r="BD38" s="92">
        <v>0</v>
      </c>
      <c r="BE38" s="92">
        <v>0</v>
      </c>
      <c r="BF38" s="92">
        <v>0</v>
      </c>
      <c r="BG38" s="92">
        <v>0</v>
      </c>
      <c r="BH38" s="92">
        <v>0</v>
      </c>
      <c r="BI38" s="92">
        <v>0</v>
      </c>
      <c r="BJ38" s="92">
        <v>0</v>
      </c>
      <c r="BK38" s="92">
        <v>0</v>
      </c>
      <c r="BL38" s="92">
        <v>0</v>
      </c>
      <c r="BM38" s="92">
        <v>0</v>
      </c>
      <c r="BN38" s="92">
        <v>0</v>
      </c>
      <c r="BO38" s="112">
        <v>0</v>
      </c>
      <c r="BP38" s="92">
        <v>0</v>
      </c>
      <c r="BQ38" s="92">
        <v>0</v>
      </c>
      <c r="BR38" s="92">
        <v>0</v>
      </c>
      <c r="BS38" s="92">
        <v>0</v>
      </c>
      <c r="BT38" s="112">
        <v>6760000</v>
      </c>
      <c r="BU38" s="92">
        <v>0</v>
      </c>
      <c r="BV38" s="92">
        <v>0</v>
      </c>
      <c r="BW38" s="92">
        <v>0</v>
      </c>
      <c r="BX38" s="92">
        <v>6760000</v>
      </c>
      <c r="BY38" s="92">
        <v>0</v>
      </c>
      <c r="BZ38" s="92">
        <v>0</v>
      </c>
      <c r="CA38" s="92">
        <v>0</v>
      </c>
      <c r="CB38" s="92">
        <v>0</v>
      </c>
      <c r="CC38" s="92">
        <v>0</v>
      </c>
      <c r="CD38" s="92">
        <v>0</v>
      </c>
      <c r="CE38" s="92">
        <v>0</v>
      </c>
      <c r="CF38" s="92">
        <v>0</v>
      </c>
      <c r="CG38" s="112">
        <v>0</v>
      </c>
      <c r="CH38" s="92">
        <v>0</v>
      </c>
      <c r="CI38" s="92">
        <v>0</v>
      </c>
      <c r="CJ38" s="92">
        <v>0</v>
      </c>
      <c r="CK38" s="92">
        <v>0</v>
      </c>
      <c r="CL38" s="92">
        <v>0</v>
      </c>
      <c r="CM38" s="92">
        <v>0</v>
      </c>
      <c r="CN38" s="92">
        <v>0</v>
      </c>
      <c r="CO38" s="92">
        <v>0</v>
      </c>
      <c r="CP38" s="92">
        <v>0</v>
      </c>
      <c r="CQ38" s="92">
        <v>0</v>
      </c>
      <c r="CR38" s="92">
        <v>0</v>
      </c>
      <c r="CS38" s="92">
        <v>0</v>
      </c>
      <c r="CT38" s="92">
        <v>0</v>
      </c>
      <c r="CU38" s="92">
        <v>0</v>
      </c>
      <c r="CV38" s="92">
        <v>0</v>
      </c>
      <c r="CW38" s="92">
        <v>0</v>
      </c>
      <c r="CX38" s="112">
        <v>0</v>
      </c>
      <c r="CY38" s="92">
        <v>0</v>
      </c>
      <c r="CZ38" s="92">
        <v>0</v>
      </c>
      <c r="DA38" s="112">
        <v>0</v>
      </c>
      <c r="DB38" s="92">
        <v>0</v>
      </c>
      <c r="DC38" s="92">
        <v>0</v>
      </c>
      <c r="DD38" s="92">
        <v>0</v>
      </c>
      <c r="DE38" s="92">
        <v>0</v>
      </c>
      <c r="DF38" s="92">
        <v>0</v>
      </c>
      <c r="DG38" s="112">
        <v>0</v>
      </c>
      <c r="DH38" s="92">
        <v>0</v>
      </c>
      <c r="DI38" s="92">
        <v>0</v>
      </c>
      <c r="DJ38" s="92">
        <v>0</v>
      </c>
      <c r="DK38" s="112">
        <v>0</v>
      </c>
      <c r="DL38" s="92">
        <v>0</v>
      </c>
      <c r="DM38" s="92">
        <v>0</v>
      </c>
      <c r="DN38" s="92">
        <v>0</v>
      </c>
      <c r="DO38" s="92">
        <v>0</v>
      </c>
      <c r="DP38" s="143">
        <v>0</v>
      </c>
    </row>
    <row r="39" ht="22.5" customHeight="1" spans="1:120">
      <c r="A39" s="130" t="s">
        <v>315</v>
      </c>
      <c r="B39" s="131"/>
      <c r="C39" s="131"/>
      <c r="D39" s="139" t="s">
        <v>621</v>
      </c>
      <c r="E39" s="139" t="s">
        <v>622</v>
      </c>
      <c r="F39" s="139" t="s">
        <v>519</v>
      </c>
      <c r="G39" s="139" t="s">
        <v>623</v>
      </c>
      <c r="H39" s="139" t="s">
        <v>624</v>
      </c>
      <c r="I39" s="269" t="s">
        <v>532</v>
      </c>
      <c r="J39" s="270" t="s">
        <v>64</v>
      </c>
      <c r="K39" s="112">
        <v>760000</v>
      </c>
      <c r="L39" s="112">
        <v>0</v>
      </c>
      <c r="M39" s="92">
        <v>0</v>
      </c>
      <c r="N39" s="92">
        <v>0</v>
      </c>
      <c r="O39" s="92">
        <v>0</v>
      </c>
      <c r="P39" s="92">
        <v>0</v>
      </c>
      <c r="Q39" s="92">
        <v>0</v>
      </c>
      <c r="R39" s="92">
        <v>0</v>
      </c>
      <c r="S39" s="92">
        <v>0</v>
      </c>
      <c r="T39" s="92">
        <v>0</v>
      </c>
      <c r="U39" s="92">
        <v>0</v>
      </c>
      <c r="V39" s="92">
        <v>0</v>
      </c>
      <c r="W39" s="92">
        <v>0</v>
      </c>
      <c r="X39" s="92">
        <v>0</v>
      </c>
      <c r="Y39" s="92">
        <v>0</v>
      </c>
      <c r="Z39" s="112">
        <v>0</v>
      </c>
      <c r="AA39" s="92">
        <v>0</v>
      </c>
      <c r="AB39" s="92">
        <v>0</v>
      </c>
      <c r="AC39" s="92">
        <v>0</v>
      </c>
      <c r="AD39" s="92">
        <v>0</v>
      </c>
      <c r="AE39" s="92">
        <v>0</v>
      </c>
      <c r="AF39" s="92">
        <v>0</v>
      </c>
      <c r="AG39" s="92">
        <v>0</v>
      </c>
      <c r="AH39" s="92">
        <v>0</v>
      </c>
      <c r="AI39" s="92">
        <v>0</v>
      </c>
      <c r="AJ39" s="92">
        <v>0</v>
      </c>
      <c r="AK39" s="92">
        <v>0</v>
      </c>
      <c r="AL39" s="92">
        <v>0</v>
      </c>
      <c r="AM39" s="92">
        <v>0</v>
      </c>
      <c r="AN39" s="92">
        <v>0</v>
      </c>
      <c r="AO39" s="92">
        <v>0</v>
      </c>
      <c r="AP39" s="92">
        <v>0</v>
      </c>
      <c r="AQ39" s="92">
        <v>0</v>
      </c>
      <c r="AR39" s="92">
        <v>0</v>
      </c>
      <c r="AS39" s="92">
        <v>0</v>
      </c>
      <c r="AT39" s="92">
        <v>0</v>
      </c>
      <c r="AU39" s="92">
        <v>0</v>
      </c>
      <c r="AV39" s="92">
        <v>0</v>
      </c>
      <c r="AW39" s="92">
        <v>0</v>
      </c>
      <c r="AX39" s="92">
        <v>0</v>
      </c>
      <c r="AY39" s="92">
        <v>0</v>
      </c>
      <c r="AZ39" s="92">
        <v>0</v>
      </c>
      <c r="BA39" s="92">
        <v>0</v>
      </c>
      <c r="BB39" s="112">
        <v>0</v>
      </c>
      <c r="BC39" s="92">
        <v>0</v>
      </c>
      <c r="BD39" s="92">
        <v>0</v>
      </c>
      <c r="BE39" s="92">
        <v>0</v>
      </c>
      <c r="BF39" s="92">
        <v>0</v>
      </c>
      <c r="BG39" s="92">
        <v>0</v>
      </c>
      <c r="BH39" s="92">
        <v>0</v>
      </c>
      <c r="BI39" s="92">
        <v>0</v>
      </c>
      <c r="BJ39" s="92">
        <v>0</v>
      </c>
      <c r="BK39" s="92">
        <v>0</v>
      </c>
      <c r="BL39" s="92">
        <v>0</v>
      </c>
      <c r="BM39" s="92">
        <v>0</v>
      </c>
      <c r="BN39" s="92">
        <v>0</v>
      </c>
      <c r="BO39" s="112">
        <v>0</v>
      </c>
      <c r="BP39" s="92">
        <v>0</v>
      </c>
      <c r="BQ39" s="92">
        <v>0</v>
      </c>
      <c r="BR39" s="92">
        <v>0</v>
      </c>
      <c r="BS39" s="92">
        <v>0</v>
      </c>
      <c r="BT39" s="112">
        <v>760000</v>
      </c>
      <c r="BU39" s="92">
        <v>0</v>
      </c>
      <c r="BV39" s="92">
        <v>0</v>
      </c>
      <c r="BW39" s="92">
        <v>0</v>
      </c>
      <c r="BX39" s="92">
        <v>760000</v>
      </c>
      <c r="BY39" s="92">
        <v>0</v>
      </c>
      <c r="BZ39" s="92">
        <v>0</v>
      </c>
      <c r="CA39" s="92">
        <v>0</v>
      </c>
      <c r="CB39" s="92">
        <v>0</v>
      </c>
      <c r="CC39" s="92">
        <v>0</v>
      </c>
      <c r="CD39" s="92">
        <v>0</v>
      </c>
      <c r="CE39" s="92">
        <v>0</v>
      </c>
      <c r="CF39" s="92">
        <v>0</v>
      </c>
      <c r="CG39" s="112">
        <v>0</v>
      </c>
      <c r="CH39" s="92">
        <v>0</v>
      </c>
      <c r="CI39" s="92">
        <v>0</v>
      </c>
      <c r="CJ39" s="92">
        <v>0</v>
      </c>
      <c r="CK39" s="92">
        <v>0</v>
      </c>
      <c r="CL39" s="92">
        <v>0</v>
      </c>
      <c r="CM39" s="92">
        <v>0</v>
      </c>
      <c r="CN39" s="92">
        <v>0</v>
      </c>
      <c r="CO39" s="92">
        <v>0</v>
      </c>
      <c r="CP39" s="92">
        <v>0</v>
      </c>
      <c r="CQ39" s="92">
        <v>0</v>
      </c>
      <c r="CR39" s="92">
        <v>0</v>
      </c>
      <c r="CS39" s="92">
        <v>0</v>
      </c>
      <c r="CT39" s="92">
        <v>0</v>
      </c>
      <c r="CU39" s="92">
        <v>0</v>
      </c>
      <c r="CV39" s="92">
        <v>0</v>
      </c>
      <c r="CW39" s="92">
        <v>0</v>
      </c>
      <c r="CX39" s="112">
        <v>0</v>
      </c>
      <c r="CY39" s="92">
        <v>0</v>
      </c>
      <c r="CZ39" s="92">
        <v>0</v>
      </c>
      <c r="DA39" s="112">
        <v>0</v>
      </c>
      <c r="DB39" s="92">
        <v>0</v>
      </c>
      <c r="DC39" s="92">
        <v>0</v>
      </c>
      <c r="DD39" s="92">
        <v>0</v>
      </c>
      <c r="DE39" s="92">
        <v>0</v>
      </c>
      <c r="DF39" s="92">
        <v>0</v>
      </c>
      <c r="DG39" s="112">
        <v>0</v>
      </c>
      <c r="DH39" s="92">
        <v>0</v>
      </c>
      <c r="DI39" s="92">
        <v>0</v>
      </c>
      <c r="DJ39" s="92">
        <v>0</v>
      </c>
      <c r="DK39" s="112">
        <v>0</v>
      </c>
      <c r="DL39" s="92">
        <v>0</v>
      </c>
      <c r="DM39" s="92">
        <v>0</v>
      </c>
      <c r="DN39" s="92">
        <v>0</v>
      </c>
      <c r="DO39" s="92">
        <v>0</v>
      </c>
      <c r="DP39" s="143">
        <v>0</v>
      </c>
    </row>
    <row r="40" ht="22.5" customHeight="1" spans="1:120">
      <c r="A40" s="130" t="s">
        <v>315</v>
      </c>
      <c r="B40" s="131"/>
      <c r="C40" s="131"/>
      <c r="D40" s="139" t="s">
        <v>549</v>
      </c>
      <c r="E40" s="139" t="s">
        <v>550</v>
      </c>
      <c r="F40" s="139" t="s">
        <v>519</v>
      </c>
      <c r="G40" s="139" t="s">
        <v>551</v>
      </c>
      <c r="H40" s="139" t="s">
        <v>550</v>
      </c>
      <c r="I40" s="269" t="s">
        <v>532</v>
      </c>
      <c r="J40" s="270" t="s">
        <v>64</v>
      </c>
      <c r="K40" s="112">
        <v>13296855.28</v>
      </c>
      <c r="L40" s="112">
        <v>0</v>
      </c>
      <c r="M40" s="92">
        <v>0</v>
      </c>
      <c r="N40" s="92">
        <v>0</v>
      </c>
      <c r="O40" s="92">
        <v>0</v>
      </c>
      <c r="P40" s="92">
        <v>0</v>
      </c>
      <c r="Q40" s="92">
        <v>0</v>
      </c>
      <c r="R40" s="92">
        <v>0</v>
      </c>
      <c r="S40" s="92">
        <v>0</v>
      </c>
      <c r="T40" s="92">
        <v>0</v>
      </c>
      <c r="U40" s="92">
        <v>0</v>
      </c>
      <c r="V40" s="92">
        <v>0</v>
      </c>
      <c r="W40" s="92">
        <v>0</v>
      </c>
      <c r="X40" s="92">
        <v>0</v>
      </c>
      <c r="Y40" s="92">
        <v>0</v>
      </c>
      <c r="Z40" s="112">
        <v>0</v>
      </c>
      <c r="AA40" s="92">
        <v>0</v>
      </c>
      <c r="AB40" s="92">
        <v>0</v>
      </c>
      <c r="AC40" s="92">
        <v>0</v>
      </c>
      <c r="AD40" s="92">
        <v>0</v>
      </c>
      <c r="AE40" s="92">
        <v>0</v>
      </c>
      <c r="AF40" s="92">
        <v>0</v>
      </c>
      <c r="AG40" s="92">
        <v>0</v>
      </c>
      <c r="AH40" s="92">
        <v>0</v>
      </c>
      <c r="AI40" s="92">
        <v>0</v>
      </c>
      <c r="AJ40" s="92">
        <v>0</v>
      </c>
      <c r="AK40" s="92">
        <v>0</v>
      </c>
      <c r="AL40" s="92">
        <v>0</v>
      </c>
      <c r="AM40" s="92">
        <v>0</v>
      </c>
      <c r="AN40" s="92">
        <v>0</v>
      </c>
      <c r="AO40" s="92">
        <v>0</v>
      </c>
      <c r="AP40" s="92">
        <v>0</v>
      </c>
      <c r="AQ40" s="92">
        <v>0</v>
      </c>
      <c r="AR40" s="92">
        <v>0</v>
      </c>
      <c r="AS40" s="92">
        <v>0</v>
      </c>
      <c r="AT40" s="92">
        <v>0</v>
      </c>
      <c r="AU40" s="92">
        <v>0</v>
      </c>
      <c r="AV40" s="92">
        <v>0</v>
      </c>
      <c r="AW40" s="92">
        <v>0</v>
      </c>
      <c r="AX40" s="92">
        <v>0</v>
      </c>
      <c r="AY40" s="92">
        <v>0</v>
      </c>
      <c r="AZ40" s="92">
        <v>0</v>
      </c>
      <c r="BA40" s="92">
        <v>0</v>
      </c>
      <c r="BB40" s="112">
        <v>0</v>
      </c>
      <c r="BC40" s="92">
        <v>0</v>
      </c>
      <c r="BD40" s="92">
        <v>0</v>
      </c>
      <c r="BE40" s="92">
        <v>0</v>
      </c>
      <c r="BF40" s="92">
        <v>0</v>
      </c>
      <c r="BG40" s="92">
        <v>0</v>
      </c>
      <c r="BH40" s="92">
        <v>0</v>
      </c>
      <c r="BI40" s="92">
        <v>0</v>
      </c>
      <c r="BJ40" s="92">
        <v>0</v>
      </c>
      <c r="BK40" s="92">
        <v>0</v>
      </c>
      <c r="BL40" s="92">
        <v>0</v>
      </c>
      <c r="BM40" s="92">
        <v>0</v>
      </c>
      <c r="BN40" s="92">
        <v>0</v>
      </c>
      <c r="BO40" s="112">
        <v>0</v>
      </c>
      <c r="BP40" s="92">
        <v>0</v>
      </c>
      <c r="BQ40" s="92">
        <v>0</v>
      </c>
      <c r="BR40" s="92">
        <v>0</v>
      </c>
      <c r="BS40" s="92">
        <v>0</v>
      </c>
      <c r="BT40" s="112">
        <v>13296855.28</v>
      </c>
      <c r="BU40" s="92">
        <v>0</v>
      </c>
      <c r="BV40" s="92">
        <v>0</v>
      </c>
      <c r="BW40" s="92">
        <v>0</v>
      </c>
      <c r="BX40" s="92">
        <v>13296855.28</v>
      </c>
      <c r="BY40" s="92">
        <v>0</v>
      </c>
      <c r="BZ40" s="92">
        <v>0</v>
      </c>
      <c r="CA40" s="92">
        <v>0</v>
      </c>
      <c r="CB40" s="92">
        <v>0</v>
      </c>
      <c r="CC40" s="92">
        <v>0</v>
      </c>
      <c r="CD40" s="92">
        <v>0</v>
      </c>
      <c r="CE40" s="92">
        <v>0</v>
      </c>
      <c r="CF40" s="92">
        <v>0</v>
      </c>
      <c r="CG40" s="112">
        <v>0</v>
      </c>
      <c r="CH40" s="92">
        <v>0</v>
      </c>
      <c r="CI40" s="92">
        <v>0</v>
      </c>
      <c r="CJ40" s="92">
        <v>0</v>
      </c>
      <c r="CK40" s="92">
        <v>0</v>
      </c>
      <c r="CL40" s="92">
        <v>0</v>
      </c>
      <c r="CM40" s="92">
        <v>0</v>
      </c>
      <c r="CN40" s="92">
        <v>0</v>
      </c>
      <c r="CO40" s="92">
        <v>0</v>
      </c>
      <c r="CP40" s="92">
        <v>0</v>
      </c>
      <c r="CQ40" s="92">
        <v>0</v>
      </c>
      <c r="CR40" s="92">
        <v>0</v>
      </c>
      <c r="CS40" s="92">
        <v>0</v>
      </c>
      <c r="CT40" s="92">
        <v>0</v>
      </c>
      <c r="CU40" s="92">
        <v>0</v>
      </c>
      <c r="CV40" s="92">
        <v>0</v>
      </c>
      <c r="CW40" s="92">
        <v>0</v>
      </c>
      <c r="CX40" s="112">
        <v>0</v>
      </c>
      <c r="CY40" s="92">
        <v>0</v>
      </c>
      <c r="CZ40" s="92">
        <v>0</v>
      </c>
      <c r="DA40" s="112">
        <v>0</v>
      </c>
      <c r="DB40" s="92">
        <v>0</v>
      </c>
      <c r="DC40" s="92">
        <v>0</v>
      </c>
      <c r="DD40" s="92">
        <v>0</v>
      </c>
      <c r="DE40" s="92">
        <v>0</v>
      </c>
      <c r="DF40" s="92">
        <v>0</v>
      </c>
      <c r="DG40" s="112">
        <v>0</v>
      </c>
      <c r="DH40" s="92">
        <v>0</v>
      </c>
      <c r="DI40" s="92">
        <v>0</v>
      </c>
      <c r="DJ40" s="92">
        <v>0</v>
      </c>
      <c r="DK40" s="112">
        <v>0</v>
      </c>
      <c r="DL40" s="92">
        <v>0</v>
      </c>
      <c r="DM40" s="92">
        <v>0</v>
      </c>
      <c r="DN40" s="92">
        <v>0</v>
      </c>
      <c r="DO40" s="92">
        <v>0</v>
      </c>
      <c r="DP40" s="143">
        <v>0</v>
      </c>
    </row>
    <row r="41" ht="22.5" customHeight="1" spans="1:120">
      <c r="A41" s="130" t="s">
        <v>315</v>
      </c>
      <c r="B41" s="131"/>
      <c r="C41" s="131"/>
      <c r="D41" s="139" t="s">
        <v>555</v>
      </c>
      <c r="E41" s="139" t="s">
        <v>556</v>
      </c>
      <c r="F41" s="139" t="s">
        <v>519</v>
      </c>
      <c r="G41" s="139" t="s">
        <v>557</v>
      </c>
      <c r="H41" s="139" t="s">
        <v>556</v>
      </c>
      <c r="I41" s="269" t="s">
        <v>532</v>
      </c>
      <c r="J41" s="270" t="s">
        <v>64</v>
      </c>
      <c r="K41" s="112">
        <v>5437944.68</v>
      </c>
      <c r="L41" s="112">
        <v>0</v>
      </c>
      <c r="M41" s="92">
        <v>0</v>
      </c>
      <c r="N41" s="92">
        <v>0</v>
      </c>
      <c r="O41" s="92">
        <v>0</v>
      </c>
      <c r="P41" s="92">
        <v>0</v>
      </c>
      <c r="Q41" s="92">
        <v>0</v>
      </c>
      <c r="R41" s="92">
        <v>0</v>
      </c>
      <c r="S41" s="92">
        <v>0</v>
      </c>
      <c r="T41" s="92">
        <v>0</v>
      </c>
      <c r="U41" s="92">
        <v>0</v>
      </c>
      <c r="V41" s="92">
        <v>0</v>
      </c>
      <c r="W41" s="92">
        <v>0</v>
      </c>
      <c r="X41" s="92">
        <v>0</v>
      </c>
      <c r="Y41" s="92">
        <v>0</v>
      </c>
      <c r="Z41" s="112">
        <v>0</v>
      </c>
      <c r="AA41" s="92">
        <v>0</v>
      </c>
      <c r="AB41" s="92">
        <v>0</v>
      </c>
      <c r="AC41" s="92">
        <v>0</v>
      </c>
      <c r="AD41" s="92">
        <v>0</v>
      </c>
      <c r="AE41" s="92">
        <v>0</v>
      </c>
      <c r="AF41" s="92">
        <v>0</v>
      </c>
      <c r="AG41" s="92">
        <v>0</v>
      </c>
      <c r="AH41" s="92">
        <v>0</v>
      </c>
      <c r="AI41" s="92">
        <v>0</v>
      </c>
      <c r="AJ41" s="92">
        <v>0</v>
      </c>
      <c r="AK41" s="92">
        <v>0</v>
      </c>
      <c r="AL41" s="92">
        <v>0</v>
      </c>
      <c r="AM41" s="92">
        <v>0</v>
      </c>
      <c r="AN41" s="92">
        <v>0</v>
      </c>
      <c r="AO41" s="92">
        <v>0</v>
      </c>
      <c r="AP41" s="92">
        <v>0</v>
      </c>
      <c r="AQ41" s="92">
        <v>0</v>
      </c>
      <c r="AR41" s="92">
        <v>0</v>
      </c>
      <c r="AS41" s="92">
        <v>0</v>
      </c>
      <c r="AT41" s="92">
        <v>0</v>
      </c>
      <c r="AU41" s="92">
        <v>0</v>
      </c>
      <c r="AV41" s="92">
        <v>0</v>
      </c>
      <c r="AW41" s="92">
        <v>0</v>
      </c>
      <c r="AX41" s="92">
        <v>0</v>
      </c>
      <c r="AY41" s="92">
        <v>0</v>
      </c>
      <c r="AZ41" s="92">
        <v>0</v>
      </c>
      <c r="BA41" s="92">
        <v>0</v>
      </c>
      <c r="BB41" s="112">
        <v>0</v>
      </c>
      <c r="BC41" s="92">
        <v>0</v>
      </c>
      <c r="BD41" s="92">
        <v>0</v>
      </c>
      <c r="BE41" s="92">
        <v>0</v>
      </c>
      <c r="BF41" s="92">
        <v>0</v>
      </c>
      <c r="BG41" s="92">
        <v>0</v>
      </c>
      <c r="BH41" s="92">
        <v>0</v>
      </c>
      <c r="BI41" s="92">
        <v>0</v>
      </c>
      <c r="BJ41" s="92">
        <v>0</v>
      </c>
      <c r="BK41" s="92">
        <v>0</v>
      </c>
      <c r="BL41" s="92">
        <v>0</v>
      </c>
      <c r="BM41" s="92">
        <v>0</v>
      </c>
      <c r="BN41" s="92">
        <v>0</v>
      </c>
      <c r="BO41" s="112">
        <v>0</v>
      </c>
      <c r="BP41" s="92">
        <v>0</v>
      </c>
      <c r="BQ41" s="92">
        <v>0</v>
      </c>
      <c r="BR41" s="92">
        <v>0</v>
      </c>
      <c r="BS41" s="92">
        <v>0</v>
      </c>
      <c r="BT41" s="112">
        <v>5437944.68</v>
      </c>
      <c r="BU41" s="92">
        <v>0</v>
      </c>
      <c r="BV41" s="92">
        <v>0</v>
      </c>
      <c r="BW41" s="92">
        <v>0</v>
      </c>
      <c r="BX41" s="92">
        <v>5437944.68</v>
      </c>
      <c r="BY41" s="92">
        <v>0</v>
      </c>
      <c r="BZ41" s="92">
        <v>0</v>
      </c>
      <c r="CA41" s="92">
        <v>0</v>
      </c>
      <c r="CB41" s="92">
        <v>0</v>
      </c>
      <c r="CC41" s="92">
        <v>0</v>
      </c>
      <c r="CD41" s="92">
        <v>0</v>
      </c>
      <c r="CE41" s="92">
        <v>0</v>
      </c>
      <c r="CF41" s="92">
        <v>0</v>
      </c>
      <c r="CG41" s="112">
        <v>0</v>
      </c>
      <c r="CH41" s="92">
        <v>0</v>
      </c>
      <c r="CI41" s="92">
        <v>0</v>
      </c>
      <c r="CJ41" s="92">
        <v>0</v>
      </c>
      <c r="CK41" s="92">
        <v>0</v>
      </c>
      <c r="CL41" s="92">
        <v>0</v>
      </c>
      <c r="CM41" s="92">
        <v>0</v>
      </c>
      <c r="CN41" s="92">
        <v>0</v>
      </c>
      <c r="CO41" s="92">
        <v>0</v>
      </c>
      <c r="CP41" s="92">
        <v>0</v>
      </c>
      <c r="CQ41" s="92">
        <v>0</v>
      </c>
      <c r="CR41" s="92">
        <v>0</v>
      </c>
      <c r="CS41" s="92">
        <v>0</v>
      </c>
      <c r="CT41" s="92">
        <v>0</v>
      </c>
      <c r="CU41" s="92">
        <v>0</v>
      </c>
      <c r="CV41" s="92">
        <v>0</v>
      </c>
      <c r="CW41" s="92">
        <v>0</v>
      </c>
      <c r="CX41" s="112">
        <v>0</v>
      </c>
      <c r="CY41" s="92">
        <v>0</v>
      </c>
      <c r="CZ41" s="92">
        <v>0</v>
      </c>
      <c r="DA41" s="112">
        <v>0</v>
      </c>
      <c r="DB41" s="92">
        <v>0</v>
      </c>
      <c r="DC41" s="92">
        <v>0</v>
      </c>
      <c r="DD41" s="92">
        <v>0</v>
      </c>
      <c r="DE41" s="92">
        <v>0</v>
      </c>
      <c r="DF41" s="92">
        <v>0</v>
      </c>
      <c r="DG41" s="112">
        <v>0</v>
      </c>
      <c r="DH41" s="92">
        <v>0</v>
      </c>
      <c r="DI41" s="92">
        <v>0</v>
      </c>
      <c r="DJ41" s="92">
        <v>0</v>
      </c>
      <c r="DK41" s="112">
        <v>0</v>
      </c>
      <c r="DL41" s="92">
        <v>0</v>
      </c>
      <c r="DM41" s="92">
        <v>0</v>
      </c>
      <c r="DN41" s="92">
        <v>0</v>
      </c>
      <c r="DO41" s="92">
        <v>0</v>
      </c>
      <c r="DP41" s="143">
        <v>0</v>
      </c>
    </row>
    <row r="42" ht="22.5" customHeight="1" spans="1:120">
      <c r="A42" s="130" t="s">
        <v>315</v>
      </c>
      <c r="B42" s="131"/>
      <c r="C42" s="131"/>
      <c r="D42" s="139" t="s">
        <v>558</v>
      </c>
      <c r="E42" s="139" t="s">
        <v>559</v>
      </c>
      <c r="F42" s="139" t="s">
        <v>519</v>
      </c>
      <c r="G42" s="139" t="s">
        <v>560</v>
      </c>
      <c r="H42" s="139" t="s">
        <v>559</v>
      </c>
      <c r="I42" s="269" t="s">
        <v>532</v>
      </c>
      <c r="J42" s="270" t="s">
        <v>64</v>
      </c>
      <c r="K42" s="112">
        <v>6700000</v>
      </c>
      <c r="L42" s="112">
        <v>0</v>
      </c>
      <c r="M42" s="92">
        <v>0</v>
      </c>
      <c r="N42" s="92">
        <v>0</v>
      </c>
      <c r="O42" s="92">
        <v>0</v>
      </c>
      <c r="P42" s="92">
        <v>0</v>
      </c>
      <c r="Q42" s="92">
        <v>0</v>
      </c>
      <c r="R42" s="92">
        <v>0</v>
      </c>
      <c r="S42" s="92">
        <v>0</v>
      </c>
      <c r="T42" s="92">
        <v>0</v>
      </c>
      <c r="U42" s="92">
        <v>0</v>
      </c>
      <c r="V42" s="92">
        <v>0</v>
      </c>
      <c r="W42" s="92">
        <v>0</v>
      </c>
      <c r="X42" s="92">
        <v>0</v>
      </c>
      <c r="Y42" s="92">
        <v>0</v>
      </c>
      <c r="Z42" s="112">
        <v>0</v>
      </c>
      <c r="AA42" s="92">
        <v>0</v>
      </c>
      <c r="AB42" s="92">
        <v>0</v>
      </c>
      <c r="AC42" s="92">
        <v>0</v>
      </c>
      <c r="AD42" s="92">
        <v>0</v>
      </c>
      <c r="AE42" s="92">
        <v>0</v>
      </c>
      <c r="AF42" s="92">
        <v>0</v>
      </c>
      <c r="AG42" s="92">
        <v>0</v>
      </c>
      <c r="AH42" s="92">
        <v>0</v>
      </c>
      <c r="AI42" s="92">
        <v>0</v>
      </c>
      <c r="AJ42" s="92">
        <v>0</v>
      </c>
      <c r="AK42" s="92">
        <v>0</v>
      </c>
      <c r="AL42" s="92">
        <v>0</v>
      </c>
      <c r="AM42" s="92">
        <v>0</v>
      </c>
      <c r="AN42" s="92">
        <v>0</v>
      </c>
      <c r="AO42" s="92">
        <v>0</v>
      </c>
      <c r="AP42" s="92">
        <v>0</v>
      </c>
      <c r="AQ42" s="92">
        <v>0</v>
      </c>
      <c r="AR42" s="92">
        <v>0</v>
      </c>
      <c r="AS42" s="92">
        <v>0</v>
      </c>
      <c r="AT42" s="92">
        <v>0</v>
      </c>
      <c r="AU42" s="92">
        <v>0</v>
      </c>
      <c r="AV42" s="92">
        <v>0</v>
      </c>
      <c r="AW42" s="92">
        <v>0</v>
      </c>
      <c r="AX42" s="92">
        <v>0</v>
      </c>
      <c r="AY42" s="92">
        <v>0</v>
      </c>
      <c r="AZ42" s="92">
        <v>0</v>
      </c>
      <c r="BA42" s="92">
        <v>0</v>
      </c>
      <c r="BB42" s="112">
        <v>0</v>
      </c>
      <c r="BC42" s="92">
        <v>0</v>
      </c>
      <c r="BD42" s="92">
        <v>0</v>
      </c>
      <c r="BE42" s="92">
        <v>0</v>
      </c>
      <c r="BF42" s="92">
        <v>0</v>
      </c>
      <c r="BG42" s="92">
        <v>0</v>
      </c>
      <c r="BH42" s="92">
        <v>0</v>
      </c>
      <c r="BI42" s="92">
        <v>0</v>
      </c>
      <c r="BJ42" s="92">
        <v>0</v>
      </c>
      <c r="BK42" s="92">
        <v>0</v>
      </c>
      <c r="BL42" s="92">
        <v>0</v>
      </c>
      <c r="BM42" s="92">
        <v>0</v>
      </c>
      <c r="BN42" s="92">
        <v>0</v>
      </c>
      <c r="BO42" s="112">
        <v>0</v>
      </c>
      <c r="BP42" s="92">
        <v>0</v>
      </c>
      <c r="BQ42" s="92">
        <v>0</v>
      </c>
      <c r="BR42" s="92">
        <v>0</v>
      </c>
      <c r="BS42" s="92">
        <v>0</v>
      </c>
      <c r="BT42" s="112">
        <v>6700000</v>
      </c>
      <c r="BU42" s="92">
        <v>0</v>
      </c>
      <c r="BV42" s="92">
        <v>0</v>
      </c>
      <c r="BW42" s="92">
        <v>0</v>
      </c>
      <c r="BX42" s="92">
        <v>6700000</v>
      </c>
      <c r="BY42" s="92">
        <v>0</v>
      </c>
      <c r="BZ42" s="92">
        <v>0</v>
      </c>
      <c r="CA42" s="92">
        <v>0</v>
      </c>
      <c r="CB42" s="92">
        <v>0</v>
      </c>
      <c r="CC42" s="92">
        <v>0</v>
      </c>
      <c r="CD42" s="92">
        <v>0</v>
      </c>
      <c r="CE42" s="92">
        <v>0</v>
      </c>
      <c r="CF42" s="92">
        <v>0</v>
      </c>
      <c r="CG42" s="112">
        <v>0</v>
      </c>
      <c r="CH42" s="92">
        <v>0</v>
      </c>
      <c r="CI42" s="92">
        <v>0</v>
      </c>
      <c r="CJ42" s="92">
        <v>0</v>
      </c>
      <c r="CK42" s="92">
        <v>0</v>
      </c>
      <c r="CL42" s="92">
        <v>0</v>
      </c>
      <c r="CM42" s="92">
        <v>0</v>
      </c>
      <c r="CN42" s="92">
        <v>0</v>
      </c>
      <c r="CO42" s="92">
        <v>0</v>
      </c>
      <c r="CP42" s="92">
        <v>0</v>
      </c>
      <c r="CQ42" s="92">
        <v>0</v>
      </c>
      <c r="CR42" s="92">
        <v>0</v>
      </c>
      <c r="CS42" s="92">
        <v>0</v>
      </c>
      <c r="CT42" s="92">
        <v>0</v>
      </c>
      <c r="CU42" s="92">
        <v>0</v>
      </c>
      <c r="CV42" s="92">
        <v>0</v>
      </c>
      <c r="CW42" s="92">
        <v>0</v>
      </c>
      <c r="CX42" s="112">
        <v>0</v>
      </c>
      <c r="CY42" s="92">
        <v>0</v>
      </c>
      <c r="CZ42" s="92">
        <v>0</v>
      </c>
      <c r="DA42" s="112">
        <v>0</v>
      </c>
      <c r="DB42" s="92">
        <v>0</v>
      </c>
      <c r="DC42" s="92">
        <v>0</v>
      </c>
      <c r="DD42" s="92">
        <v>0</v>
      </c>
      <c r="DE42" s="92">
        <v>0</v>
      </c>
      <c r="DF42" s="92">
        <v>0</v>
      </c>
      <c r="DG42" s="112">
        <v>0</v>
      </c>
      <c r="DH42" s="92">
        <v>0</v>
      </c>
      <c r="DI42" s="92">
        <v>0</v>
      </c>
      <c r="DJ42" s="92">
        <v>0</v>
      </c>
      <c r="DK42" s="112">
        <v>0</v>
      </c>
      <c r="DL42" s="92">
        <v>0</v>
      </c>
      <c r="DM42" s="92">
        <v>0</v>
      </c>
      <c r="DN42" s="92">
        <v>0</v>
      </c>
      <c r="DO42" s="92">
        <v>0</v>
      </c>
      <c r="DP42" s="143">
        <v>0</v>
      </c>
    </row>
    <row r="43" ht="22.5" customHeight="1" spans="1:120">
      <c r="A43" s="130" t="s">
        <v>315</v>
      </c>
      <c r="B43" s="131"/>
      <c r="C43" s="131"/>
      <c r="D43" s="139" t="s">
        <v>561</v>
      </c>
      <c r="E43" s="139" t="s">
        <v>562</v>
      </c>
      <c r="F43" s="139" t="s">
        <v>519</v>
      </c>
      <c r="G43" s="139" t="s">
        <v>563</v>
      </c>
      <c r="H43" s="139" t="s">
        <v>562</v>
      </c>
      <c r="I43" s="269" t="s">
        <v>532</v>
      </c>
      <c r="J43" s="270" t="s">
        <v>64</v>
      </c>
      <c r="K43" s="112">
        <v>10000000</v>
      </c>
      <c r="L43" s="112">
        <v>0</v>
      </c>
      <c r="M43" s="92">
        <v>0</v>
      </c>
      <c r="N43" s="92">
        <v>0</v>
      </c>
      <c r="O43" s="92">
        <v>0</v>
      </c>
      <c r="P43" s="92">
        <v>0</v>
      </c>
      <c r="Q43" s="92">
        <v>0</v>
      </c>
      <c r="R43" s="92">
        <v>0</v>
      </c>
      <c r="S43" s="92">
        <v>0</v>
      </c>
      <c r="T43" s="92">
        <v>0</v>
      </c>
      <c r="U43" s="92">
        <v>0</v>
      </c>
      <c r="V43" s="92">
        <v>0</v>
      </c>
      <c r="W43" s="92">
        <v>0</v>
      </c>
      <c r="X43" s="92">
        <v>0</v>
      </c>
      <c r="Y43" s="92">
        <v>0</v>
      </c>
      <c r="Z43" s="112">
        <v>0</v>
      </c>
      <c r="AA43" s="92">
        <v>0</v>
      </c>
      <c r="AB43" s="92">
        <v>0</v>
      </c>
      <c r="AC43" s="92">
        <v>0</v>
      </c>
      <c r="AD43" s="92">
        <v>0</v>
      </c>
      <c r="AE43" s="92">
        <v>0</v>
      </c>
      <c r="AF43" s="92">
        <v>0</v>
      </c>
      <c r="AG43" s="92">
        <v>0</v>
      </c>
      <c r="AH43" s="92">
        <v>0</v>
      </c>
      <c r="AI43" s="92">
        <v>0</v>
      </c>
      <c r="AJ43" s="92">
        <v>0</v>
      </c>
      <c r="AK43" s="92">
        <v>0</v>
      </c>
      <c r="AL43" s="92">
        <v>0</v>
      </c>
      <c r="AM43" s="92">
        <v>0</v>
      </c>
      <c r="AN43" s="92">
        <v>0</v>
      </c>
      <c r="AO43" s="92">
        <v>0</v>
      </c>
      <c r="AP43" s="92">
        <v>0</v>
      </c>
      <c r="AQ43" s="92">
        <v>0</v>
      </c>
      <c r="AR43" s="92">
        <v>0</v>
      </c>
      <c r="AS43" s="92">
        <v>0</v>
      </c>
      <c r="AT43" s="92">
        <v>0</v>
      </c>
      <c r="AU43" s="92">
        <v>0</v>
      </c>
      <c r="AV43" s="92">
        <v>0</v>
      </c>
      <c r="AW43" s="92">
        <v>0</v>
      </c>
      <c r="AX43" s="92">
        <v>0</v>
      </c>
      <c r="AY43" s="92">
        <v>0</v>
      </c>
      <c r="AZ43" s="92">
        <v>0</v>
      </c>
      <c r="BA43" s="92">
        <v>0</v>
      </c>
      <c r="BB43" s="112">
        <v>0</v>
      </c>
      <c r="BC43" s="92">
        <v>0</v>
      </c>
      <c r="BD43" s="92">
        <v>0</v>
      </c>
      <c r="BE43" s="92">
        <v>0</v>
      </c>
      <c r="BF43" s="92">
        <v>0</v>
      </c>
      <c r="BG43" s="92">
        <v>0</v>
      </c>
      <c r="BH43" s="92">
        <v>0</v>
      </c>
      <c r="BI43" s="92">
        <v>0</v>
      </c>
      <c r="BJ43" s="92">
        <v>0</v>
      </c>
      <c r="BK43" s="92">
        <v>0</v>
      </c>
      <c r="BL43" s="92">
        <v>0</v>
      </c>
      <c r="BM43" s="92">
        <v>0</v>
      </c>
      <c r="BN43" s="92">
        <v>0</v>
      </c>
      <c r="BO43" s="112">
        <v>0</v>
      </c>
      <c r="BP43" s="92">
        <v>0</v>
      </c>
      <c r="BQ43" s="92">
        <v>0</v>
      </c>
      <c r="BR43" s="92">
        <v>0</v>
      </c>
      <c r="BS43" s="92">
        <v>0</v>
      </c>
      <c r="BT43" s="112">
        <v>10000000</v>
      </c>
      <c r="BU43" s="92">
        <v>0</v>
      </c>
      <c r="BV43" s="92">
        <v>0</v>
      </c>
      <c r="BW43" s="92">
        <v>0</v>
      </c>
      <c r="BX43" s="92">
        <v>10000000</v>
      </c>
      <c r="BY43" s="92">
        <v>0</v>
      </c>
      <c r="BZ43" s="92">
        <v>0</v>
      </c>
      <c r="CA43" s="92">
        <v>0</v>
      </c>
      <c r="CB43" s="92">
        <v>0</v>
      </c>
      <c r="CC43" s="92">
        <v>0</v>
      </c>
      <c r="CD43" s="92">
        <v>0</v>
      </c>
      <c r="CE43" s="92">
        <v>0</v>
      </c>
      <c r="CF43" s="92">
        <v>0</v>
      </c>
      <c r="CG43" s="112">
        <v>0</v>
      </c>
      <c r="CH43" s="92">
        <v>0</v>
      </c>
      <c r="CI43" s="92">
        <v>0</v>
      </c>
      <c r="CJ43" s="92">
        <v>0</v>
      </c>
      <c r="CK43" s="92">
        <v>0</v>
      </c>
      <c r="CL43" s="92">
        <v>0</v>
      </c>
      <c r="CM43" s="92">
        <v>0</v>
      </c>
      <c r="CN43" s="92">
        <v>0</v>
      </c>
      <c r="CO43" s="92">
        <v>0</v>
      </c>
      <c r="CP43" s="92">
        <v>0</v>
      </c>
      <c r="CQ43" s="92">
        <v>0</v>
      </c>
      <c r="CR43" s="92">
        <v>0</v>
      </c>
      <c r="CS43" s="92">
        <v>0</v>
      </c>
      <c r="CT43" s="92">
        <v>0</v>
      </c>
      <c r="CU43" s="92">
        <v>0</v>
      </c>
      <c r="CV43" s="92">
        <v>0</v>
      </c>
      <c r="CW43" s="92">
        <v>0</v>
      </c>
      <c r="CX43" s="112">
        <v>0</v>
      </c>
      <c r="CY43" s="92">
        <v>0</v>
      </c>
      <c r="CZ43" s="92">
        <v>0</v>
      </c>
      <c r="DA43" s="112">
        <v>0</v>
      </c>
      <c r="DB43" s="92">
        <v>0</v>
      </c>
      <c r="DC43" s="92">
        <v>0</v>
      </c>
      <c r="DD43" s="92">
        <v>0</v>
      </c>
      <c r="DE43" s="92">
        <v>0</v>
      </c>
      <c r="DF43" s="92">
        <v>0</v>
      </c>
      <c r="DG43" s="112">
        <v>0</v>
      </c>
      <c r="DH43" s="92">
        <v>0</v>
      </c>
      <c r="DI43" s="92">
        <v>0</v>
      </c>
      <c r="DJ43" s="92">
        <v>0</v>
      </c>
      <c r="DK43" s="112">
        <v>0</v>
      </c>
      <c r="DL43" s="92">
        <v>0</v>
      </c>
      <c r="DM43" s="92">
        <v>0</v>
      </c>
      <c r="DN43" s="92">
        <v>0</v>
      </c>
      <c r="DO43" s="92">
        <v>0</v>
      </c>
      <c r="DP43" s="143">
        <v>0</v>
      </c>
    </row>
    <row r="44" ht="22.5" customHeight="1" spans="1:120">
      <c r="A44" s="130" t="s">
        <v>315</v>
      </c>
      <c r="B44" s="131"/>
      <c r="C44" s="131"/>
      <c r="D44" s="139" t="s">
        <v>564</v>
      </c>
      <c r="E44" s="139" t="s">
        <v>565</v>
      </c>
      <c r="F44" s="139" t="s">
        <v>519</v>
      </c>
      <c r="G44" s="139" t="s">
        <v>566</v>
      </c>
      <c r="H44" s="139" t="s">
        <v>565</v>
      </c>
      <c r="I44" s="269" t="s">
        <v>532</v>
      </c>
      <c r="J44" s="270" t="s">
        <v>64</v>
      </c>
      <c r="K44" s="112">
        <v>50000000</v>
      </c>
      <c r="L44" s="112">
        <v>0</v>
      </c>
      <c r="M44" s="92">
        <v>0</v>
      </c>
      <c r="N44" s="92">
        <v>0</v>
      </c>
      <c r="O44" s="92">
        <v>0</v>
      </c>
      <c r="P44" s="92">
        <v>0</v>
      </c>
      <c r="Q44" s="92">
        <v>0</v>
      </c>
      <c r="R44" s="92">
        <v>0</v>
      </c>
      <c r="S44" s="92">
        <v>0</v>
      </c>
      <c r="T44" s="92">
        <v>0</v>
      </c>
      <c r="U44" s="92">
        <v>0</v>
      </c>
      <c r="V44" s="92">
        <v>0</v>
      </c>
      <c r="W44" s="92">
        <v>0</v>
      </c>
      <c r="X44" s="92">
        <v>0</v>
      </c>
      <c r="Y44" s="92">
        <v>0</v>
      </c>
      <c r="Z44" s="112">
        <v>0</v>
      </c>
      <c r="AA44" s="92">
        <v>0</v>
      </c>
      <c r="AB44" s="92">
        <v>0</v>
      </c>
      <c r="AC44" s="92">
        <v>0</v>
      </c>
      <c r="AD44" s="92">
        <v>0</v>
      </c>
      <c r="AE44" s="92">
        <v>0</v>
      </c>
      <c r="AF44" s="92">
        <v>0</v>
      </c>
      <c r="AG44" s="92">
        <v>0</v>
      </c>
      <c r="AH44" s="92">
        <v>0</v>
      </c>
      <c r="AI44" s="92">
        <v>0</v>
      </c>
      <c r="AJ44" s="92">
        <v>0</v>
      </c>
      <c r="AK44" s="92">
        <v>0</v>
      </c>
      <c r="AL44" s="92">
        <v>0</v>
      </c>
      <c r="AM44" s="92">
        <v>0</v>
      </c>
      <c r="AN44" s="92">
        <v>0</v>
      </c>
      <c r="AO44" s="92">
        <v>0</v>
      </c>
      <c r="AP44" s="92">
        <v>0</v>
      </c>
      <c r="AQ44" s="92">
        <v>0</v>
      </c>
      <c r="AR44" s="92">
        <v>0</v>
      </c>
      <c r="AS44" s="92">
        <v>0</v>
      </c>
      <c r="AT44" s="92">
        <v>0</v>
      </c>
      <c r="AU44" s="92">
        <v>0</v>
      </c>
      <c r="AV44" s="92">
        <v>0</v>
      </c>
      <c r="AW44" s="92">
        <v>0</v>
      </c>
      <c r="AX44" s="92">
        <v>0</v>
      </c>
      <c r="AY44" s="92">
        <v>0</v>
      </c>
      <c r="AZ44" s="92">
        <v>0</v>
      </c>
      <c r="BA44" s="92">
        <v>0</v>
      </c>
      <c r="BB44" s="112">
        <v>0</v>
      </c>
      <c r="BC44" s="92">
        <v>0</v>
      </c>
      <c r="BD44" s="92">
        <v>0</v>
      </c>
      <c r="BE44" s="92">
        <v>0</v>
      </c>
      <c r="BF44" s="92">
        <v>0</v>
      </c>
      <c r="BG44" s="92">
        <v>0</v>
      </c>
      <c r="BH44" s="92">
        <v>0</v>
      </c>
      <c r="BI44" s="92">
        <v>0</v>
      </c>
      <c r="BJ44" s="92">
        <v>0</v>
      </c>
      <c r="BK44" s="92">
        <v>0</v>
      </c>
      <c r="BL44" s="92">
        <v>0</v>
      </c>
      <c r="BM44" s="92">
        <v>0</v>
      </c>
      <c r="BN44" s="92">
        <v>0</v>
      </c>
      <c r="BO44" s="112">
        <v>0</v>
      </c>
      <c r="BP44" s="92">
        <v>0</v>
      </c>
      <c r="BQ44" s="92">
        <v>0</v>
      </c>
      <c r="BR44" s="92">
        <v>0</v>
      </c>
      <c r="BS44" s="92">
        <v>0</v>
      </c>
      <c r="BT44" s="112">
        <v>50000000</v>
      </c>
      <c r="BU44" s="92">
        <v>0</v>
      </c>
      <c r="BV44" s="92">
        <v>0</v>
      </c>
      <c r="BW44" s="92">
        <v>0</v>
      </c>
      <c r="BX44" s="92">
        <v>50000000</v>
      </c>
      <c r="BY44" s="92">
        <v>0</v>
      </c>
      <c r="BZ44" s="92">
        <v>0</v>
      </c>
      <c r="CA44" s="92">
        <v>0</v>
      </c>
      <c r="CB44" s="92">
        <v>0</v>
      </c>
      <c r="CC44" s="92">
        <v>0</v>
      </c>
      <c r="CD44" s="92">
        <v>0</v>
      </c>
      <c r="CE44" s="92">
        <v>0</v>
      </c>
      <c r="CF44" s="92">
        <v>0</v>
      </c>
      <c r="CG44" s="112">
        <v>0</v>
      </c>
      <c r="CH44" s="92">
        <v>0</v>
      </c>
      <c r="CI44" s="92">
        <v>0</v>
      </c>
      <c r="CJ44" s="92">
        <v>0</v>
      </c>
      <c r="CK44" s="92">
        <v>0</v>
      </c>
      <c r="CL44" s="92">
        <v>0</v>
      </c>
      <c r="CM44" s="92">
        <v>0</v>
      </c>
      <c r="CN44" s="92">
        <v>0</v>
      </c>
      <c r="CO44" s="92">
        <v>0</v>
      </c>
      <c r="CP44" s="92">
        <v>0</v>
      </c>
      <c r="CQ44" s="92">
        <v>0</v>
      </c>
      <c r="CR44" s="92">
        <v>0</v>
      </c>
      <c r="CS44" s="92">
        <v>0</v>
      </c>
      <c r="CT44" s="92">
        <v>0</v>
      </c>
      <c r="CU44" s="92">
        <v>0</v>
      </c>
      <c r="CV44" s="92">
        <v>0</v>
      </c>
      <c r="CW44" s="92">
        <v>0</v>
      </c>
      <c r="CX44" s="112">
        <v>0</v>
      </c>
      <c r="CY44" s="92">
        <v>0</v>
      </c>
      <c r="CZ44" s="92">
        <v>0</v>
      </c>
      <c r="DA44" s="112">
        <v>0</v>
      </c>
      <c r="DB44" s="92">
        <v>0</v>
      </c>
      <c r="DC44" s="92">
        <v>0</v>
      </c>
      <c r="DD44" s="92">
        <v>0</v>
      </c>
      <c r="DE44" s="92">
        <v>0</v>
      </c>
      <c r="DF44" s="92">
        <v>0</v>
      </c>
      <c r="DG44" s="112">
        <v>0</v>
      </c>
      <c r="DH44" s="92">
        <v>0</v>
      </c>
      <c r="DI44" s="92">
        <v>0</v>
      </c>
      <c r="DJ44" s="92">
        <v>0</v>
      </c>
      <c r="DK44" s="112">
        <v>0</v>
      </c>
      <c r="DL44" s="92">
        <v>0</v>
      </c>
      <c r="DM44" s="92">
        <v>0</v>
      </c>
      <c r="DN44" s="92">
        <v>0</v>
      </c>
      <c r="DO44" s="92">
        <v>0</v>
      </c>
      <c r="DP44" s="143">
        <v>0</v>
      </c>
    </row>
    <row r="45" ht="22.5" customHeight="1" spans="1:120">
      <c r="A45" s="130" t="s">
        <v>315</v>
      </c>
      <c r="B45" s="131"/>
      <c r="C45" s="131"/>
      <c r="D45" s="139" t="s">
        <v>517</v>
      </c>
      <c r="E45" s="139" t="s">
        <v>518</v>
      </c>
      <c r="F45" s="139" t="s">
        <v>519</v>
      </c>
      <c r="G45" s="139" t="s">
        <v>520</v>
      </c>
      <c r="H45" s="139" t="s">
        <v>518</v>
      </c>
      <c r="I45" s="269" t="s">
        <v>532</v>
      </c>
      <c r="J45" s="270" t="s">
        <v>64</v>
      </c>
      <c r="K45" s="112">
        <v>37266844.1</v>
      </c>
      <c r="L45" s="112">
        <v>0</v>
      </c>
      <c r="M45" s="92">
        <v>0</v>
      </c>
      <c r="N45" s="92">
        <v>0</v>
      </c>
      <c r="O45" s="92">
        <v>0</v>
      </c>
      <c r="P45" s="92">
        <v>0</v>
      </c>
      <c r="Q45" s="92">
        <v>0</v>
      </c>
      <c r="R45" s="92">
        <v>0</v>
      </c>
      <c r="S45" s="92">
        <v>0</v>
      </c>
      <c r="T45" s="92">
        <v>0</v>
      </c>
      <c r="U45" s="92">
        <v>0</v>
      </c>
      <c r="V45" s="92">
        <v>0</v>
      </c>
      <c r="W45" s="92">
        <v>0</v>
      </c>
      <c r="X45" s="92">
        <v>0</v>
      </c>
      <c r="Y45" s="92">
        <v>0</v>
      </c>
      <c r="Z45" s="112">
        <v>0</v>
      </c>
      <c r="AA45" s="92">
        <v>0</v>
      </c>
      <c r="AB45" s="92">
        <v>0</v>
      </c>
      <c r="AC45" s="92">
        <v>0</v>
      </c>
      <c r="AD45" s="92">
        <v>0</v>
      </c>
      <c r="AE45" s="92">
        <v>0</v>
      </c>
      <c r="AF45" s="92">
        <v>0</v>
      </c>
      <c r="AG45" s="92">
        <v>0</v>
      </c>
      <c r="AH45" s="92">
        <v>0</v>
      </c>
      <c r="AI45" s="92">
        <v>0</v>
      </c>
      <c r="AJ45" s="92">
        <v>0</v>
      </c>
      <c r="AK45" s="92">
        <v>0</v>
      </c>
      <c r="AL45" s="92">
        <v>0</v>
      </c>
      <c r="AM45" s="92">
        <v>0</v>
      </c>
      <c r="AN45" s="92">
        <v>0</v>
      </c>
      <c r="AO45" s="92">
        <v>0</v>
      </c>
      <c r="AP45" s="92">
        <v>0</v>
      </c>
      <c r="AQ45" s="92">
        <v>0</v>
      </c>
      <c r="AR45" s="92">
        <v>0</v>
      </c>
      <c r="AS45" s="92">
        <v>0</v>
      </c>
      <c r="AT45" s="92">
        <v>0</v>
      </c>
      <c r="AU45" s="92">
        <v>0</v>
      </c>
      <c r="AV45" s="92">
        <v>0</v>
      </c>
      <c r="AW45" s="92">
        <v>0</v>
      </c>
      <c r="AX45" s="92">
        <v>0</v>
      </c>
      <c r="AY45" s="92">
        <v>0</v>
      </c>
      <c r="AZ45" s="92">
        <v>0</v>
      </c>
      <c r="BA45" s="92">
        <v>0</v>
      </c>
      <c r="BB45" s="112">
        <v>0</v>
      </c>
      <c r="BC45" s="92">
        <v>0</v>
      </c>
      <c r="BD45" s="92">
        <v>0</v>
      </c>
      <c r="BE45" s="92">
        <v>0</v>
      </c>
      <c r="BF45" s="92">
        <v>0</v>
      </c>
      <c r="BG45" s="92">
        <v>0</v>
      </c>
      <c r="BH45" s="92">
        <v>0</v>
      </c>
      <c r="BI45" s="92">
        <v>0</v>
      </c>
      <c r="BJ45" s="92">
        <v>0</v>
      </c>
      <c r="BK45" s="92">
        <v>0</v>
      </c>
      <c r="BL45" s="92">
        <v>0</v>
      </c>
      <c r="BM45" s="92">
        <v>0</v>
      </c>
      <c r="BN45" s="92">
        <v>0</v>
      </c>
      <c r="BO45" s="112">
        <v>0</v>
      </c>
      <c r="BP45" s="92">
        <v>0</v>
      </c>
      <c r="BQ45" s="92">
        <v>0</v>
      </c>
      <c r="BR45" s="92">
        <v>0</v>
      </c>
      <c r="BS45" s="92">
        <v>0</v>
      </c>
      <c r="BT45" s="112">
        <v>37266844.1</v>
      </c>
      <c r="BU45" s="92">
        <v>0</v>
      </c>
      <c r="BV45" s="92">
        <v>0</v>
      </c>
      <c r="BW45" s="92">
        <v>0</v>
      </c>
      <c r="BX45" s="92">
        <v>37266844.1</v>
      </c>
      <c r="BY45" s="92">
        <v>0</v>
      </c>
      <c r="BZ45" s="92">
        <v>0</v>
      </c>
      <c r="CA45" s="92">
        <v>0</v>
      </c>
      <c r="CB45" s="92">
        <v>0</v>
      </c>
      <c r="CC45" s="92">
        <v>0</v>
      </c>
      <c r="CD45" s="92">
        <v>0</v>
      </c>
      <c r="CE45" s="92">
        <v>0</v>
      </c>
      <c r="CF45" s="92">
        <v>0</v>
      </c>
      <c r="CG45" s="112">
        <v>0</v>
      </c>
      <c r="CH45" s="92">
        <v>0</v>
      </c>
      <c r="CI45" s="92">
        <v>0</v>
      </c>
      <c r="CJ45" s="92">
        <v>0</v>
      </c>
      <c r="CK45" s="92">
        <v>0</v>
      </c>
      <c r="CL45" s="92">
        <v>0</v>
      </c>
      <c r="CM45" s="92">
        <v>0</v>
      </c>
      <c r="CN45" s="92">
        <v>0</v>
      </c>
      <c r="CO45" s="92">
        <v>0</v>
      </c>
      <c r="CP45" s="92">
        <v>0</v>
      </c>
      <c r="CQ45" s="92">
        <v>0</v>
      </c>
      <c r="CR45" s="92">
        <v>0</v>
      </c>
      <c r="CS45" s="92">
        <v>0</v>
      </c>
      <c r="CT45" s="92">
        <v>0</v>
      </c>
      <c r="CU45" s="92">
        <v>0</v>
      </c>
      <c r="CV45" s="92">
        <v>0</v>
      </c>
      <c r="CW45" s="92">
        <v>0</v>
      </c>
      <c r="CX45" s="112">
        <v>0</v>
      </c>
      <c r="CY45" s="92">
        <v>0</v>
      </c>
      <c r="CZ45" s="92">
        <v>0</v>
      </c>
      <c r="DA45" s="112">
        <v>0</v>
      </c>
      <c r="DB45" s="92">
        <v>0</v>
      </c>
      <c r="DC45" s="92">
        <v>0</v>
      </c>
      <c r="DD45" s="92">
        <v>0</v>
      </c>
      <c r="DE45" s="92">
        <v>0</v>
      </c>
      <c r="DF45" s="92">
        <v>0</v>
      </c>
      <c r="DG45" s="112">
        <v>0</v>
      </c>
      <c r="DH45" s="92">
        <v>0</v>
      </c>
      <c r="DI45" s="92">
        <v>0</v>
      </c>
      <c r="DJ45" s="92">
        <v>0</v>
      </c>
      <c r="DK45" s="112">
        <v>0</v>
      </c>
      <c r="DL45" s="92">
        <v>0</v>
      </c>
      <c r="DM45" s="92">
        <v>0</v>
      </c>
      <c r="DN45" s="92">
        <v>0</v>
      </c>
      <c r="DO45" s="92">
        <v>0</v>
      </c>
      <c r="DP45" s="143">
        <v>0</v>
      </c>
    </row>
    <row r="46" ht="22.5" customHeight="1" spans="1:120">
      <c r="A46" s="130" t="s">
        <v>315</v>
      </c>
      <c r="B46" s="131"/>
      <c r="C46" s="131"/>
      <c r="D46" s="139" t="s">
        <v>567</v>
      </c>
      <c r="E46" s="139" t="s">
        <v>568</v>
      </c>
      <c r="F46" s="139" t="s">
        <v>519</v>
      </c>
      <c r="G46" s="139" t="s">
        <v>569</v>
      </c>
      <c r="H46" s="139" t="s">
        <v>568</v>
      </c>
      <c r="I46" s="269" t="s">
        <v>532</v>
      </c>
      <c r="J46" s="270" t="s">
        <v>64</v>
      </c>
      <c r="K46" s="112">
        <v>1000000</v>
      </c>
      <c r="L46" s="112">
        <v>0</v>
      </c>
      <c r="M46" s="92">
        <v>0</v>
      </c>
      <c r="N46" s="92">
        <v>0</v>
      </c>
      <c r="O46" s="92">
        <v>0</v>
      </c>
      <c r="P46" s="92">
        <v>0</v>
      </c>
      <c r="Q46" s="92">
        <v>0</v>
      </c>
      <c r="R46" s="92">
        <v>0</v>
      </c>
      <c r="S46" s="92">
        <v>0</v>
      </c>
      <c r="T46" s="92">
        <v>0</v>
      </c>
      <c r="U46" s="92">
        <v>0</v>
      </c>
      <c r="V46" s="92">
        <v>0</v>
      </c>
      <c r="W46" s="92">
        <v>0</v>
      </c>
      <c r="X46" s="92">
        <v>0</v>
      </c>
      <c r="Y46" s="92">
        <v>0</v>
      </c>
      <c r="Z46" s="112">
        <v>0</v>
      </c>
      <c r="AA46" s="92">
        <v>0</v>
      </c>
      <c r="AB46" s="92">
        <v>0</v>
      </c>
      <c r="AC46" s="92">
        <v>0</v>
      </c>
      <c r="AD46" s="92">
        <v>0</v>
      </c>
      <c r="AE46" s="92">
        <v>0</v>
      </c>
      <c r="AF46" s="92">
        <v>0</v>
      </c>
      <c r="AG46" s="92">
        <v>0</v>
      </c>
      <c r="AH46" s="92">
        <v>0</v>
      </c>
      <c r="AI46" s="92">
        <v>0</v>
      </c>
      <c r="AJ46" s="92">
        <v>0</v>
      </c>
      <c r="AK46" s="92">
        <v>0</v>
      </c>
      <c r="AL46" s="92">
        <v>0</v>
      </c>
      <c r="AM46" s="92">
        <v>0</v>
      </c>
      <c r="AN46" s="92">
        <v>0</v>
      </c>
      <c r="AO46" s="92">
        <v>0</v>
      </c>
      <c r="AP46" s="92">
        <v>0</v>
      </c>
      <c r="AQ46" s="92">
        <v>0</v>
      </c>
      <c r="AR46" s="92">
        <v>0</v>
      </c>
      <c r="AS46" s="92">
        <v>0</v>
      </c>
      <c r="AT46" s="92">
        <v>0</v>
      </c>
      <c r="AU46" s="92">
        <v>0</v>
      </c>
      <c r="AV46" s="92">
        <v>0</v>
      </c>
      <c r="AW46" s="92">
        <v>0</v>
      </c>
      <c r="AX46" s="92">
        <v>0</v>
      </c>
      <c r="AY46" s="92">
        <v>0</v>
      </c>
      <c r="AZ46" s="92">
        <v>0</v>
      </c>
      <c r="BA46" s="92">
        <v>0</v>
      </c>
      <c r="BB46" s="112">
        <v>0</v>
      </c>
      <c r="BC46" s="92">
        <v>0</v>
      </c>
      <c r="BD46" s="92">
        <v>0</v>
      </c>
      <c r="BE46" s="92">
        <v>0</v>
      </c>
      <c r="BF46" s="92">
        <v>0</v>
      </c>
      <c r="BG46" s="92">
        <v>0</v>
      </c>
      <c r="BH46" s="92">
        <v>0</v>
      </c>
      <c r="BI46" s="92">
        <v>0</v>
      </c>
      <c r="BJ46" s="92">
        <v>0</v>
      </c>
      <c r="BK46" s="92">
        <v>0</v>
      </c>
      <c r="BL46" s="92">
        <v>0</v>
      </c>
      <c r="BM46" s="92">
        <v>0</v>
      </c>
      <c r="BN46" s="92">
        <v>0</v>
      </c>
      <c r="BO46" s="112">
        <v>0</v>
      </c>
      <c r="BP46" s="92">
        <v>0</v>
      </c>
      <c r="BQ46" s="92">
        <v>0</v>
      </c>
      <c r="BR46" s="92">
        <v>0</v>
      </c>
      <c r="BS46" s="92">
        <v>0</v>
      </c>
      <c r="BT46" s="112">
        <v>1000000</v>
      </c>
      <c r="BU46" s="92">
        <v>0</v>
      </c>
      <c r="BV46" s="92">
        <v>0</v>
      </c>
      <c r="BW46" s="92">
        <v>0</v>
      </c>
      <c r="BX46" s="92">
        <v>1000000</v>
      </c>
      <c r="BY46" s="92">
        <v>0</v>
      </c>
      <c r="BZ46" s="92">
        <v>0</v>
      </c>
      <c r="CA46" s="92">
        <v>0</v>
      </c>
      <c r="CB46" s="92">
        <v>0</v>
      </c>
      <c r="CC46" s="92">
        <v>0</v>
      </c>
      <c r="CD46" s="92">
        <v>0</v>
      </c>
      <c r="CE46" s="92">
        <v>0</v>
      </c>
      <c r="CF46" s="92">
        <v>0</v>
      </c>
      <c r="CG46" s="112">
        <v>0</v>
      </c>
      <c r="CH46" s="92">
        <v>0</v>
      </c>
      <c r="CI46" s="92">
        <v>0</v>
      </c>
      <c r="CJ46" s="92">
        <v>0</v>
      </c>
      <c r="CK46" s="92">
        <v>0</v>
      </c>
      <c r="CL46" s="92">
        <v>0</v>
      </c>
      <c r="CM46" s="92">
        <v>0</v>
      </c>
      <c r="CN46" s="92">
        <v>0</v>
      </c>
      <c r="CO46" s="92">
        <v>0</v>
      </c>
      <c r="CP46" s="92">
        <v>0</v>
      </c>
      <c r="CQ46" s="92">
        <v>0</v>
      </c>
      <c r="CR46" s="92">
        <v>0</v>
      </c>
      <c r="CS46" s="92">
        <v>0</v>
      </c>
      <c r="CT46" s="92">
        <v>0</v>
      </c>
      <c r="CU46" s="92">
        <v>0</v>
      </c>
      <c r="CV46" s="92">
        <v>0</v>
      </c>
      <c r="CW46" s="92">
        <v>0</v>
      </c>
      <c r="CX46" s="112">
        <v>0</v>
      </c>
      <c r="CY46" s="92">
        <v>0</v>
      </c>
      <c r="CZ46" s="92">
        <v>0</v>
      </c>
      <c r="DA46" s="112">
        <v>0</v>
      </c>
      <c r="DB46" s="92">
        <v>0</v>
      </c>
      <c r="DC46" s="92">
        <v>0</v>
      </c>
      <c r="DD46" s="92">
        <v>0</v>
      </c>
      <c r="DE46" s="92">
        <v>0</v>
      </c>
      <c r="DF46" s="92">
        <v>0</v>
      </c>
      <c r="DG46" s="112">
        <v>0</v>
      </c>
      <c r="DH46" s="92">
        <v>0</v>
      </c>
      <c r="DI46" s="92">
        <v>0</v>
      </c>
      <c r="DJ46" s="92">
        <v>0</v>
      </c>
      <c r="DK46" s="112">
        <v>0</v>
      </c>
      <c r="DL46" s="92">
        <v>0</v>
      </c>
      <c r="DM46" s="92">
        <v>0</v>
      </c>
      <c r="DN46" s="92">
        <v>0</v>
      </c>
      <c r="DO46" s="92">
        <v>0</v>
      </c>
      <c r="DP46" s="143">
        <v>0</v>
      </c>
    </row>
    <row r="47" ht="22.5" customHeight="1" spans="1:120">
      <c r="A47" s="130" t="s">
        <v>315</v>
      </c>
      <c r="B47" s="131"/>
      <c r="C47" s="131"/>
      <c r="D47" s="139" t="s">
        <v>570</v>
      </c>
      <c r="E47" s="139" t="s">
        <v>571</v>
      </c>
      <c r="F47" s="139" t="s">
        <v>519</v>
      </c>
      <c r="G47" s="139" t="s">
        <v>572</v>
      </c>
      <c r="H47" s="139" t="s">
        <v>571</v>
      </c>
      <c r="I47" s="269" t="s">
        <v>532</v>
      </c>
      <c r="J47" s="270" t="s">
        <v>64</v>
      </c>
      <c r="K47" s="112">
        <v>9000000</v>
      </c>
      <c r="L47" s="112">
        <v>0</v>
      </c>
      <c r="M47" s="92">
        <v>0</v>
      </c>
      <c r="N47" s="92">
        <v>0</v>
      </c>
      <c r="O47" s="92">
        <v>0</v>
      </c>
      <c r="P47" s="92">
        <v>0</v>
      </c>
      <c r="Q47" s="92">
        <v>0</v>
      </c>
      <c r="R47" s="92">
        <v>0</v>
      </c>
      <c r="S47" s="92">
        <v>0</v>
      </c>
      <c r="T47" s="92">
        <v>0</v>
      </c>
      <c r="U47" s="92">
        <v>0</v>
      </c>
      <c r="V47" s="92">
        <v>0</v>
      </c>
      <c r="W47" s="92">
        <v>0</v>
      </c>
      <c r="X47" s="92">
        <v>0</v>
      </c>
      <c r="Y47" s="92">
        <v>0</v>
      </c>
      <c r="Z47" s="112">
        <v>0</v>
      </c>
      <c r="AA47" s="92">
        <v>0</v>
      </c>
      <c r="AB47" s="92">
        <v>0</v>
      </c>
      <c r="AC47" s="92">
        <v>0</v>
      </c>
      <c r="AD47" s="92">
        <v>0</v>
      </c>
      <c r="AE47" s="92">
        <v>0</v>
      </c>
      <c r="AF47" s="92">
        <v>0</v>
      </c>
      <c r="AG47" s="92">
        <v>0</v>
      </c>
      <c r="AH47" s="92">
        <v>0</v>
      </c>
      <c r="AI47" s="92">
        <v>0</v>
      </c>
      <c r="AJ47" s="92">
        <v>0</v>
      </c>
      <c r="AK47" s="92">
        <v>0</v>
      </c>
      <c r="AL47" s="92">
        <v>0</v>
      </c>
      <c r="AM47" s="92">
        <v>0</v>
      </c>
      <c r="AN47" s="92">
        <v>0</v>
      </c>
      <c r="AO47" s="92">
        <v>0</v>
      </c>
      <c r="AP47" s="92">
        <v>0</v>
      </c>
      <c r="AQ47" s="92">
        <v>0</v>
      </c>
      <c r="AR47" s="92">
        <v>0</v>
      </c>
      <c r="AS47" s="92">
        <v>0</v>
      </c>
      <c r="AT47" s="92">
        <v>0</v>
      </c>
      <c r="AU47" s="92">
        <v>0</v>
      </c>
      <c r="AV47" s="92">
        <v>0</v>
      </c>
      <c r="AW47" s="92">
        <v>0</v>
      </c>
      <c r="AX47" s="92">
        <v>0</v>
      </c>
      <c r="AY47" s="92">
        <v>0</v>
      </c>
      <c r="AZ47" s="92">
        <v>0</v>
      </c>
      <c r="BA47" s="92">
        <v>0</v>
      </c>
      <c r="BB47" s="112">
        <v>0</v>
      </c>
      <c r="BC47" s="92">
        <v>0</v>
      </c>
      <c r="BD47" s="92">
        <v>0</v>
      </c>
      <c r="BE47" s="92">
        <v>0</v>
      </c>
      <c r="BF47" s="92">
        <v>0</v>
      </c>
      <c r="BG47" s="92">
        <v>0</v>
      </c>
      <c r="BH47" s="92">
        <v>0</v>
      </c>
      <c r="BI47" s="92">
        <v>0</v>
      </c>
      <c r="BJ47" s="92">
        <v>0</v>
      </c>
      <c r="BK47" s="92">
        <v>0</v>
      </c>
      <c r="BL47" s="92">
        <v>0</v>
      </c>
      <c r="BM47" s="92">
        <v>0</v>
      </c>
      <c r="BN47" s="92">
        <v>0</v>
      </c>
      <c r="BO47" s="112">
        <v>0</v>
      </c>
      <c r="BP47" s="92">
        <v>0</v>
      </c>
      <c r="BQ47" s="92">
        <v>0</v>
      </c>
      <c r="BR47" s="92">
        <v>0</v>
      </c>
      <c r="BS47" s="92">
        <v>0</v>
      </c>
      <c r="BT47" s="112">
        <v>9000000</v>
      </c>
      <c r="BU47" s="92">
        <v>0</v>
      </c>
      <c r="BV47" s="92">
        <v>0</v>
      </c>
      <c r="BW47" s="92">
        <v>0</v>
      </c>
      <c r="BX47" s="92">
        <v>9000000</v>
      </c>
      <c r="BY47" s="92">
        <v>0</v>
      </c>
      <c r="BZ47" s="92">
        <v>0</v>
      </c>
      <c r="CA47" s="92">
        <v>0</v>
      </c>
      <c r="CB47" s="92">
        <v>0</v>
      </c>
      <c r="CC47" s="92">
        <v>0</v>
      </c>
      <c r="CD47" s="92">
        <v>0</v>
      </c>
      <c r="CE47" s="92">
        <v>0</v>
      </c>
      <c r="CF47" s="92">
        <v>0</v>
      </c>
      <c r="CG47" s="112">
        <v>0</v>
      </c>
      <c r="CH47" s="92">
        <v>0</v>
      </c>
      <c r="CI47" s="92">
        <v>0</v>
      </c>
      <c r="CJ47" s="92">
        <v>0</v>
      </c>
      <c r="CK47" s="92">
        <v>0</v>
      </c>
      <c r="CL47" s="92">
        <v>0</v>
      </c>
      <c r="CM47" s="92">
        <v>0</v>
      </c>
      <c r="CN47" s="92">
        <v>0</v>
      </c>
      <c r="CO47" s="92">
        <v>0</v>
      </c>
      <c r="CP47" s="92">
        <v>0</v>
      </c>
      <c r="CQ47" s="92">
        <v>0</v>
      </c>
      <c r="CR47" s="92">
        <v>0</v>
      </c>
      <c r="CS47" s="92">
        <v>0</v>
      </c>
      <c r="CT47" s="92">
        <v>0</v>
      </c>
      <c r="CU47" s="92">
        <v>0</v>
      </c>
      <c r="CV47" s="92">
        <v>0</v>
      </c>
      <c r="CW47" s="92">
        <v>0</v>
      </c>
      <c r="CX47" s="112">
        <v>0</v>
      </c>
      <c r="CY47" s="92">
        <v>0</v>
      </c>
      <c r="CZ47" s="92">
        <v>0</v>
      </c>
      <c r="DA47" s="112">
        <v>0</v>
      </c>
      <c r="DB47" s="92">
        <v>0</v>
      </c>
      <c r="DC47" s="92">
        <v>0</v>
      </c>
      <c r="DD47" s="92">
        <v>0</v>
      </c>
      <c r="DE47" s="92">
        <v>0</v>
      </c>
      <c r="DF47" s="92">
        <v>0</v>
      </c>
      <c r="DG47" s="112">
        <v>0</v>
      </c>
      <c r="DH47" s="92">
        <v>0</v>
      </c>
      <c r="DI47" s="92">
        <v>0</v>
      </c>
      <c r="DJ47" s="92">
        <v>0</v>
      </c>
      <c r="DK47" s="112">
        <v>0</v>
      </c>
      <c r="DL47" s="92">
        <v>0</v>
      </c>
      <c r="DM47" s="92">
        <v>0</v>
      </c>
      <c r="DN47" s="92">
        <v>0</v>
      </c>
      <c r="DO47" s="92">
        <v>0</v>
      </c>
      <c r="DP47" s="143">
        <v>0</v>
      </c>
    </row>
    <row r="48" ht="22.5" customHeight="1" spans="1:120">
      <c r="A48" s="130" t="s">
        <v>315</v>
      </c>
      <c r="B48" s="131"/>
      <c r="C48" s="131"/>
      <c r="D48" s="139" t="s">
        <v>573</v>
      </c>
      <c r="E48" s="139" t="s">
        <v>574</v>
      </c>
      <c r="F48" s="139" t="s">
        <v>519</v>
      </c>
      <c r="G48" s="139" t="s">
        <v>575</v>
      </c>
      <c r="H48" s="139" t="s">
        <v>574</v>
      </c>
      <c r="I48" s="269" t="s">
        <v>532</v>
      </c>
      <c r="J48" s="270" t="s">
        <v>64</v>
      </c>
      <c r="K48" s="112">
        <v>2450000</v>
      </c>
      <c r="L48" s="112">
        <v>0</v>
      </c>
      <c r="M48" s="92">
        <v>0</v>
      </c>
      <c r="N48" s="92">
        <v>0</v>
      </c>
      <c r="O48" s="92">
        <v>0</v>
      </c>
      <c r="P48" s="92">
        <v>0</v>
      </c>
      <c r="Q48" s="92">
        <v>0</v>
      </c>
      <c r="R48" s="92">
        <v>0</v>
      </c>
      <c r="S48" s="92">
        <v>0</v>
      </c>
      <c r="T48" s="92">
        <v>0</v>
      </c>
      <c r="U48" s="92">
        <v>0</v>
      </c>
      <c r="V48" s="92">
        <v>0</v>
      </c>
      <c r="W48" s="92">
        <v>0</v>
      </c>
      <c r="X48" s="92">
        <v>0</v>
      </c>
      <c r="Y48" s="92">
        <v>0</v>
      </c>
      <c r="Z48" s="112">
        <v>0</v>
      </c>
      <c r="AA48" s="92">
        <v>0</v>
      </c>
      <c r="AB48" s="92">
        <v>0</v>
      </c>
      <c r="AC48" s="92">
        <v>0</v>
      </c>
      <c r="AD48" s="92">
        <v>0</v>
      </c>
      <c r="AE48" s="92">
        <v>0</v>
      </c>
      <c r="AF48" s="92">
        <v>0</v>
      </c>
      <c r="AG48" s="92">
        <v>0</v>
      </c>
      <c r="AH48" s="92">
        <v>0</v>
      </c>
      <c r="AI48" s="92">
        <v>0</v>
      </c>
      <c r="AJ48" s="92">
        <v>0</v>
      </c>
      <c r="AK48" s="92">
        <v>0</v>
      </c>
      <c r="AL48" s="92">
        <v>0</v>
      </c>
      <c r="AM48" s="92">
        <v>0</v>
      </c>
      <c r="AN48" s="92">
        <v>0</v>
      </c>
      <c r="AO48" s="92">
        <v>0</v>
      </c>
      <c r="AP48" s="92">
        <v>0</v>
      </c>
      <c r="AQ48" s="92">
        <v>0</v>
      </c>
      <c r="AR48" s="92">
        <v>0</v>
      </c>
      <c r="AS48" s="92">
        <v>0</v>
      </c>
      <c r="AT48" s="92">
        <v>0</v>
      </c>
      <c r="AU48" s="92">
        <v>0</v>
      </c>
      <c r="AV48" s="92">
        <v>0</v>
      </c>
      <c r="AW48" s="92">
        <v>0</v>
      </c>
      <c r="AX48" s="92">
        <v>0</v>
      </c>
      <c r="AY48" s="92">
        <v>0</v>
      </c>
      <c r="AZ48" s="92">
        <v>0</v>
      </c>
      <c r="BA48" s="92">
        <v>0</v>
      </c>
      <c r="BB48" s="112">
        <v>0</v>
      </c>
      <c r="BC48" s="92">
        <v>0</v>
      </c>
      <c r="BD48" s="92">
        <v>0</v>
      </c>
      <c r="BE48" s="92">
        <v>0</v>
      </c>
      <c r="BF48" s="92">
        <v>0</v>
      </c>
      <c r="BG48" s="92">
        <v>0</v>
      </c>
      <c r="BH48" s="92">
        <v>0</v>
      </c>
      <c r="BI48" s="92">
        <v>0</v>
      </c>
      <c r="BJ48" s="92">
        <v>0</v>
      </c>
      <c r="BK48" s="92">
        <v>0</v>
      </c>
      <c r="BL48" s="92">
        <v>0</v>
      </c>
      <c r="BM48" s="92">
        <v>0</v>
      </c>
      <c r="BN48" s="92">
        <v>0</v>
      </c>
      <c r="BO48" s="112">
        <v>0</v>
      </c>
      <c r="BP48" s="92">
        <v>0</v>
      </c>
      <c r="BQ48" s="92">
        <v>0</v>
      </c>
      <c r="BR48" s="92">
        <v>0</v>
      </c>
      <c r="BS48" s="92">
        <v>0</v>
      </c>
      <c r="BT48" s="112">
        <v>2450000</v>
      </c>
      <c r="BU48" s="92">
        <v>0</v>
      </c>
      <c r="BV48" s="92">
        <v>0</v>
      </c>
      <c r="BW48" s="92">
        <v>0</v>
      </c>
      <c r="BX48" s="92">
        <v>2450000</v>
      </c>
      <c r="BY48" s="92">
        <v>0</v>
      </c>
      <c r="BZ48" s="92">
        <v>0</v>
      </c>
      <c r="CA48" s="92">
        <v>0</v>
      </c>
      <c r="CB48" s="92">
        <v>0</v>
      </c>
      <c r="CC48" s="92">
        <v>0</v>
      </c>
      <c r="CD48" s="92">
        <v>0</v>
      </c>
      <c r="CE48" s="92">
        <v>0</v>
      </c>
      <c r="CF48" s="92">
        <v>0</v>
      </c>
      <c r="CG48" s="112">
        <v>0</v>
      </c>
      <c r="CH48" s="92">
        <v>0</v>
      </c>
      <c r="CI48" s="92">
        <v>0</v>
      </c>
      <c r="CJ48" s="92">
        <v>0</v>
      </c>
      <c r="CK48" s="92">
        <v>0</v>
      </c>
      <c r="CL48" s="92">
        <v>0</v>
      </c>
      <c r="CM48" s="92">
        <v>0</v>
      </c>
      <c r="CN48" s="92">
        <v>0</v>
      </c>
      <c r="CO48" s="92">
        <v>0</v>
      </c>
      <c r="CP48" s="92">
        <v>0</v>
      </c>
      <c r="CQ48" s="92">
        <v>0</v>
      </c>
      <c r="CR48" s="92">
        <v>0</v>
      </c>
      <c r="CS48" s="92">
        <v>0</v>
      </c>
      <c r="CT48" s="92">
        <v>0</v>
      </c>
      <c r="CU48" s="92">
        <v>0</v>
      </c>
      <c r="CV48" s="92">
        <v>0</v>
      </c>
      <c r="CW48" s="92">
        <v>0</v>
      </c>
      <c r="CX48" s="112">
        <v>0</v>
      </c>
      <c r="CY48" s="92">
        <v>0</v>
      </c>
      <c r="CZ48" s="92">
        <v>0</v>
      </c>
      <c r="DA48" s="112">
        <v>0</v>
      </c>
      <c r="DB48" s="92">
        <v>0</v>
      </c>
      <c r="DC48" s="92">
        <v>0</v>
      </c>
      <c r="DD48" s="92">
        <v>0</v>
      </c>
      <c r="DE48" s="92">
        <v>0</v>
      </c>
      <c r="DF48" s="92">
        <v>0</v>
      </c>
      <c r="DG48" s="112">
        <v>0</v>
      </c>
      <c r="DH48" s="92">
        <v>0</v>
      </c>
      <c r="DI48" s="92">
        <v>0</v>
      </c>
      <c r="DJ48" s="92">
        <v>0</v>
      </c>
      <c r="DK48" s="112">
        <v>0</v>
      </c>
      <c r="DL48" s="92">
        <v>0</v>
      </c>
      <c r="DM48" s="92">
        <v>0</v>
      </c>
      <c r="DN48" s="92">
        <v>0</v>
      </c>
      <c r="DO48" s="92">
        <v>0</v>
      </c>
      <c r="DP48" s="143">
        <v>0</v>
      </c>
    </row>
    <row r="49" ht="22.5" customHeight="1" spans="1:120">
      <c r="A49" s="130" t="s">
        <v>315</v>
      </c>
      <c r="B49" s="131"/>
      <c r="C49" s="131"/>
      <c r="D49" s="139" t="s">
        <v>576</v>
      </c>
      <c r="E49" s="139" t="s">
        <v>577</v>
      </c>
      <c r="F49" s="139" t="s">
        <v>519</v>
      </c>
      <c r="G49" s="139" t="s">
        <v>578</v>
      </c>
      <c r="H49" s="139" t="s">
        <v>577</v>
      </c>
      <c r="I49" s="269" t="s">
        <v>532</v>
      </c>
      <c r="J49" s="270" t="s">
        <v>64</v>
      </c>
      <c r="K49" s="112">
        <v>774326.88</v>
      </c>
      <c r="L49" s="112">
        <v>0</v>
      </c>
      <c r="M49" s="92">
        <v>0</v>
      </c>
      <c r="N49" s="92">
        <v>0</v>
      </c>
      <c r="O49" s="92">
        <v>0</v>
      </c>
      <c r="P49" s="92">
        <v>0</v>
      </c>
      <c r="Q49" s="92">
        <v>0</v>
      </c>
      <c r="R49" s="92">
        <v>0</v>
      </c>
      <c r="S49" s="92">
        <v>0</v>
      </c>
      <c r="T49" s="92">
        <v>0</v>
      </c>
      <c r="U49" s="92">
        <v>0</v>
      </c>
      <c r="V49" s="92">
        <v>0</v>
      </c>
      <c r="W49" s="92">
        <v>0</v>
      </c>
      <c r="X49" s="92">
        <v>0</v>
      </c>
      <c r="Y49" s="92">
        <v>0</v>
      </c>
      <c r="Z49" s="112">
        <v>0</v>
      </c>
      <c r="AA49" s="92">
        <v>0</v>
      </c>
      <c r="AB49" s="92">
        <v>0</v>
      </c>
      <c r="AC49" s="92">
        <v>0</v>
      </c>
      <c r="AD49" s="92">
        <v>0</v>
      </c>
      <c r="AE49" s="92">
        <v>0</v>
      </c>
      <c r="AF49" s="92">
        <v>0</v>
      </c>
      <c r="AG49" s="92">
        <v>0</v>
      </c>
      <c r="AH49" s="92">
        <v>0</v>
      </c>
      <c r="AI49" s="92">
        <v>0</v>
      </c>
      <c r="AJ49" s="92">
        <v>0</v>
      </c>
      <c r="AK49" s="92">
        <v>0</v>
      </c>
      <c r="AL49" s="92">
        <v>0</v>
      </c>
      <c r="AM49" s="92">
        <v>0</v>
      </c>
      <c r="AN49" s="92">
        <v>0</v>
      </c>
      <c r="AO49" s="92">
        <v>0</v>
      </c>
      <c r="AP49" s="92">
        <v>0</v>
      </c>
      <c r="AQ49" s="92">
        <v>0</v>
      </c>
      <c r="AR49" s="92">
        <v>0</v>
      </c>
      <c r="AS49" s="92">
        <v>0</v>
      </c>
      <c r="AT49" s="92">
        <v>0</v>
      </c>
      <c r="AU49" s="92">
        <v>0</v>
      </c>
      <c r="AV49" s="92">
        <v>0</v>
      </c>
      <c r="AW49" s="92">
        <v>0</v>
      </c>
      <c r="AX49" s="92">
        <v>0</v>
      </c>
      <c r="AY49" s="92">
        <v>0</v>
      </c>
      <c r="AZ49" s="92">
        <v>0</v>
      </c>
      <c r="BA49" s="92">
        <v>0</v>
      </c>
      <c r="BB49" s="112">
        <v>0</v>
      </c>
      <c r="BC49" s="92">
        <v>0</v>
      </c>
      <c r="BD49" s="92">
        <v>0</v>
      </c>
      <c r="BE49" s="92">
        <v>0</v>
      </c>
      <c r="BF49" s="92">
        <v>0</v>
      </c>
      <c r="BG49" s="92">
        <v>0</v>
      </c>
      <c r="BH49" s="92">
        <v>0</v>
      </c>
      <c r="BI49" s="92">
        <v>0</v>
      </c>
      <c r="BJ49" s="92">
        <v>0</v>
      </c>
      <c r="BK49" s="92">
        <v>0</v>
      </c>
      <c r="BL49" s="92">
        <v>0</v>
      </c>
      <c r="BM49" s="92">
        <v>0</v>
      </c>
      <c r="BN49" s="92">
        <v>0</v>
      </c>
      <c r="BO49" s="112">
        <v>0</v>
      </c>
      <c r="BP49" s="92">
        <v>0</v>
      </c>
      <c r="BQ49" s="92">
        <v>0</v>
      </c>
      <c r="BR49" s="92">
        <v>0</v>
      </c>
      <c r="BS49" s="92">
        <v>0</v>
      </c>
      <c r="BT49" s="112">
        <v>774326.88</v>
      </c>
      <c r="BU49" s="92">
        <v>0</v>
      </c>
      <c r="BV49" s="92">
        <v>0</v>
      </c>
      <c r="BW49" s="92">
        <v>0</v>
      </c>
      <c r="BX49" s="92">
        <v>774326.88</v>
      </c>
      <c r="BY49" s="92">
        <v>0</v>
      </c>
      <c r="BZ49" s="92">
        <v>0</v>
      </c>
      <c r="CA49" s="92">
        <v>0</v>
      </c>
      <c r="CB49" s="92">
        <v>0</v>
      </c>
      <c r="CC49" s="92">
        <v>0</v>
      </c>
      <c r="CD49" s="92">
        <v>0</v>
      </c>
      <c r="CE49" s="92">
        <v>0</v>
      </c>
      <c r="CF49" s="92">
        <v>0</v>
      </c>
      <c r="CG49" s="112">
        <v>0</v>
      </c>
      <c r="CH49" s="92">
        <v>0</v>
      </c>
      <c r="CI49" s="92">
        <v>0</v>
      </c>
      <c r="CJ49" s="92">
        <v>0</v>
      </c>
      <c r="CK49" s="92">
        <v>0</v>
      </c>
      <c r="CL49" s="92">
        <v>0</v>
      </c>
      <c r="CM49" s="92">
        <v>0</v>
      </c>
      <c r="CN49" s="92">
        <v>0</v>
      </c>
      <c r="CO49" s="92">
        <v>0</v>
      </c>
      <c r="CP49" s="92">
        <v>0</v>
      </c>
      <c r="CQ49" s="92">
        <v>0</v>
      </c>
      <c r="CR49" s="92">
        <v>0</v>
      </c>
      <c r="CS49" s="92">
        <v>0</v>
      </c>
      <c r="CT49" s="92">
        <v>0</v>
      </c>
      <c r="CU49" s="92">
        <v>0</v>
      </c>
      <c r="CV49" s="92">
        <v>0</v>
      </c>
      <c r="CW49" s="92">
        <v>0</v>
      </c>
      <c r="CX49" s="112">
        <v>0</v>
      </c>
      <c r="CY49" s="92">
        <v>0</v>
      </c>
      <c r="CZ49" s="92">
        <v>0</v>
      </c>
      <c r="DA49" s="112">
        <v>0</v>
      </c>
      <c r="DB49" s="92">
        <v>0</v>
      </c>
      <c r="DC49" s="92">
        <v>0</v>
      </c>
      <c r="DD49" s="92">
        <v>0</v>
      </c>
      <c r="DE49" s="92">
        <v>0</v>
      </c>
      <c r="DF49" s="92">
        <v>0</v>
      </c>
      <c r="DG49" s="112">
        <v>0</v>
      </c>
      <c r="DH49" s="92">
        <v>0</v>
      </c>
      <c r="DI49" s="92">
        <v>0</v>
      </c>
      <c r="DJ49" s="92">
        <v>0</v>
      </c>
      <c r="DK49" s="112">
        <v>0</v>
      </c>
      <c r="DL49" s="92">
        <v>0</v>
      </c>
      <c r="DM49" s="92">
        <v>0</v>
      </c>
      <c r="DN49" s="92">
        <v>0</v>
      </c>
      <c r="DO49" s="92">
        <v>0</v>
      </c>
      <c r="DP49" s="143">
        <v>0</v>
      </c>
    </row>
    <row r="50" ht="22.5" customHeight="1" spans="1:120">
      <c r="A50" s="130" t="s">
        <v>315</v>
      </c>
      <c r="B50" s="131"/>
      <c r="C50" s="131"/>
      <c r="D50" s="139" t="s">
        <v>579</v>
      </c>
      <c r="E50" s="139" t="s">
        <v>580</v>
      </c>
      <c r="F50" s="139" t="s">
        <v>519</v>
      </c>
      <c r="G50" s="139" t="s">
        <v>581</v>
      </c>
      <c r="H50" s="139" t="s">
        <v>580</v>
      </c>
      <c r="I50" s="269" t="s">
        <v>532</v>
      </c>
      <c r="J50" s="270" t="s">
        <v>64</v>
      </c>
      <c r="K50" s="112">
        <v>13370000</v>
      </c>
      <c r="L50" s="112">
        <v>0</v>
      </c>
      <c r="M50" s="92">
        <v>0</v>
      </c>
      <c r="N50" s="92">
        <v>0</v>
      </c>
      <c r="O50" s="92">
        <v>0</v>
      </c>
      <c r="P50" s="92">
        <v>0</v>
      </c>
      <c r="Q50" s="92">
        <v>0</v>
      </c>
      <c r="R50" s="92">
        <v>0</v>
      </c>
      <c r="S50" s="92">
        <v>0</v>
      </c>
      <c r="T50" s="92">
        <v>0</v>
      </c>
      <c r="U50" s="92">
        <v>0</v>
      </c>
      <c r="V50" s="92">
        <v>0</v>
      </c>
      <c r="W50" s="92">
        <v>0</v>
      </c>
      <c r="X50" s="92">
        <v>0</v>
      </c>
      <c r="Y50" s="92">
        <v>0</v>
      </c>
      <c r="Z50" s="112">
        <v>0</v>
      </c>
      <c r="AA50" s="92">
        <v>0</v>
      </c>
      <c r="AB50" s="92">
        <v>0</v>
      </c>
      <c r="AC50" s="92">
        <v>0</v>
      </c>
      <c r="AD50" s="92">
        <v>0</v>
      </c>
      <c r="AE50" s="92">
        <v>0</v>
      </c>
      <c r="AF50" s="92">
        <v>0</v>
      </c>
      <c r="AG50" s="92">
        <v>0</v>
      </c>
      <c r="AH50" s="92">
        <v>0</v>
      </c>
      <c r="AI50" s="92">
        <v>0</v>
      </c>
      <c r="AJ50" s="92">
        <v>0</v>
      </c>
      <c r="AK50" s="92">
        <v>0</v>
      </c>
      <c r="AL50" s="92">
        <v>0</v>
      </c>
      <c r="AM50" s="92">
        <v>0</v>
      </c>
      <c r="AN50" s="92">
        <v>0</v>
      </c>
      <c r="AO50" s="92">
        <v>0</v>
      </c>
      <c r="AP50" s="92">
        <v>0</v>
      </c>
      <c r="AQ50" s="92">
        <v>0</v>
      </c>
      <c r="AR50" s="92">
        <v>0</v>
      </c>
      <c r="AS50" s="92">
        <v>0</v>
      </c>
      <c r="AT50" s="92">
        <v>0</v>
      </c>
      <c r="AU50" s="92">
        <v>0</v>
      </c>
      <c r="AV50" s="92">
        <v>0</v>
      </c>
      <c r="AW50" s="92">
        <v>0</v>
      </c>
      <c r="AX50" s="92">
        <v>0</v>
      </c>
      <c r="AY50" s="92">
        <v>0</v>
      </c>
      <c r="AZ50" s="92">
        <v>0</v>
      </c>
      <c r="BA50" s="92">
        <v>0</v>
      </c>
      <c r="BB50" s="112">
        <v>0</v>
      </c>
      <c r="BC50" s="92">
        <v>0</v>
      </c>
      <c r="BD50" s="92">
        <v>0</v>
      </c>
      <c r="BE50" s="92">
        <v>0</v>
      </c>
      <c r="BF50" s="92">
        <v>0</v>
      </c>
      <c r="BG50" s="92">
        <v>0</v>
      </c>
      <c r="BH50" s="92">
        <v>0</v>
      </c>
      <c r="BI50" s="92">
        <v>0</v>
      </c>
      <c r="BJ50" s="92">
        <v>0</v>
      </c>
      <c r="BK50" s="92">
        <v>0</v>
      </c>
      <c r="BL50" s="92">
        <v>0</v>
      </c>
      <c r="BM50" s="92">
        <v>0</v>
      </c>
      <c r="BN50" s="92">
        <v>0</v>
      </c>
      <c r="BO50" s="112">
        <v>0</v>
      </c>
      <c r="BP50" s="92">
        <v>0</v>
      </c>
      <c r="BQ50" s="92">
        <v>0</v>
      </c>
      <c r="BR50" s="92">
        <v>0</v>
      </c>
      <c r="BS50" s="92">
        <v>0</v>
      </c>
      <c r="BT50" s="112">
        <v>13370000</v>
      </c>
      <c r="BU50" s="92">
        <v>0</v>
      </c>
      <c r="BV50" s="92">
        <v>0</v>
      </c>
      <c r="BW50" s="92">
        <v>0</v>
      </c>
      <c r="BX50" s="92">
        <v>13370000</v>
      </c>
      <c r="BY50" s="92">
        <v>0</v>
      </c>
      <c r="BZ50" s="92">
        <v>0</v>
      </c>
      <c r="CA50" s="92">
        <v>0</v>
      </c>
      <c r="CB50" s="92">
        <v>0</v>
      </c>
      <c r="CC50" s="92">
        <v>0</v>
      </c>
      <c r="CD50" s="92">
        <v>0</v>
      </c>
      <c r="CE50" s="92">
        <v>0</v>
      </c>
      <c r="CF50" s="92">
        <v>0</v>
      </c>
      <c r="CG50" s="112">
        <v>0</v>
      </c>
      <c r="CH50" s="92">
        <v>0</v>
      </c>
      <c r="CI50" s="92">
        <v>0</v>
      </c>
      <c r="CJ50" s="92">
        <v>0</v>
      </c>
      <c r="CK50" s="92">
        <v>0</v>
      </c>
      <c r="CL50" s="92">
        <v>0</v>
      </c>
      <c r="CM50" s="92">
        <v>0</v>
      </c>
      <c r="CN50" s="92">
        <v>0</v>
      </c>
      <c r="CO50" s="92">
        <v>0</v>
      </c>
      <c r="CP50" s="92">
        <v>0</v>
      </c>
      <c r="CQ50" s="92">
        <v>0</v>
      </c>
      <c r="CR50" s="92">
        <v>0</v>
      </c>
      <c r="CS50" s="92">
        <v>0</v>
      </c>
      <c r="CT50" s="92">
        <v>0</v>
      </c>
      <c r="CU50" s="92">
        <v>0</v>
      </c>
      <c r="CV50" s="92">
        <v>0</v>
      </c>
      <c r="CW50" s="92">
        <v>0</v>
      </c>
      <c r="CX50" s="112">
        <v>0</v>
      </c>
      <c r="CY50" s="92">
        <v>0</v>
      </c>
      <c r="CZ50" s="92">
        <v>0</v>
      </c>
      <c r="DA50" s="112">
        <v>0</v>
      </c>
      <c r="DB50" s="92">
        <v>0</v>
      </c>
      <c r="DC50" s="92">
        <v>0</v>
      </c>
      <c r="DD50" s="92">
        <v>0</v>
      </c>
      <c r="DE50" s="92">
        <v>0</v>
      </c>
      <c r="DF50" s="92">
        <v>0</v>
      </c>
      <c r="DG50" s="112">
        <v>0</v>
      </c>
      <c r="DH50" s="92">
        <v>0</v>
      </c>
      <c r="DI50" s="92">
        <v>0</v>
      </c>
      <c r="DJ50" s="92">
        <v>0</v>
      </c>
      <c r="DK50" s="112">
        <v>0</v>
      </c>
      <c r="DL50" s="92">
        <v>0</v>
      </c>
      <c r="DM50" s="92">
        <v>0</v>
      </c>
      <c r="DN50" s="92">
        <v>0</v>
      </c>
      <c r="DO50" s="92">
        <v>0</v>
      </c>
      <c r="DP50" s="143">
        <v>0</v>
      </c>
    </row>
    <row r="51" ht="22.5" customHeight="1" spans="1:120">
      <c r="A51" s="130" t="s">
        <v>315</v>
      </c>
      <c r="B51" s="131"/>
      <c r="C51" s="131"/>
      <c r="D51" s="139" t="s">
        <v>525</v>
      </c>
      <c r="E51" s="139" t="s">
        <v>526</v>
      </c>
      <c r="F51" s="139" t="s">
        <v>519</v>
      </c>
      <c r="G51" s="139" t="s">
        <v>527</v>
      </c>
      <c r="H51" s="139" t="s">
        <v>526</v>
      </c>
      <c r="I51" s="269" t="s">
        <v>532</v>
      </c>
      <c r="J51" s="270" t="s">
        <v>64</v>
      </c>
      <c r="K51" s="112">
        <v>200000</v>
      </c>
      <c r="L51" s="112">
        <v>0</v>
      </c>
      <c r="M51" s="92">
        <v>0</v>
      </c>
      <c r="N51" s="92">
        <v>0</v>
      </c>
      <c r="O51" s="92">
        <v>0</v>
      </c>
      <c r="P51" s="92">
        <v>0</v>
      </c>
      <c r="Q51" s="92">
        <v>0</v>
      </c>
      <c r="R51" s="92">
        <v>0</v>
      </c>
      <c r="S51" s="92">
        <v>0</v>
      </c>
      <c r="T51" s="92">
        <v>0</v>
      </c>
      <c r="U51" s="92">
        <v>0</v>
      </c>
      <c r="V51" s="92">
        <v>0</v>
      </c>
      <c r="W51" s="92">
        <v>0</v>
      </c>
      <c r="X51" s="92">
        <v>0</v>
      </c>
      <c r="Y51" s="92">
        <v>0</v>
      </c>
      <c r="Z51" s="112">
        <v>0</v>
      </c>
      <c r="AA51" s="92">
        <v>0</v>
      </c>
      <c r="AB51" s="92">
        <v>0</v>
      </c>
      <c r="AC51" s="92">
        <v>0</v>
      </c>
      <c r="AD51" s="92">
        <v>0</v>
      </c>
      <c r="AE51" s="92">
        <v>0</v>
      </c>
      <c r="AF51" s="92">
        <v>0</v>
      </c>
      <c r="AG51" s="92">
        <v>0</v>
      </c>
      <c r="AH51" s="92">
        <v>0</v>
      </c>
      <c r="AI51" s="92">
        <v>0</v>
      </c>
      <c r="AJ51" s="92">
        <v>0</v>
      </c>
      <c r="AK51" s="92">
        <v>0</v>
      </c>
      <c r="AL51" s="92">
        <v>0</v>
      </c>
      <c r="AM51" s="92">
        <v>0</v>
      </c>
      <c r="AN51" s="92">
        <v>0</v>
      </c>
      <c r="AO51" s="92">
        <v>0</v>
      </c>
      <c r="AP51" s="92">
        <v>0</v>
      </c>
      <c r="AQ51" s="92">
        <v>0</v>
      </c>
      <c r="AR51" s="92">
        <v>0</v>
      </c>
      <c r="AS51" s="92">
        <v>0</v>
      </c>
      <c r="AT51" s="92">
        <v>0</v>
      </c>
      <c r="AU51" s="92">
        <v>0</v>
      </c>
      <c r="AV51" s="92">
        <v>0</v>
      </c>
      <c r="AW51" s="92">
        <v>0</v>
      </c>
      <c r="AX51" s="92">
        <v>0</v>
      </c>
      <c r="AY51" s="92">
        <v>0</v>
      </c>
      <c r="AZ51" s="92">
        <v>0</v>
      </c>
      <c r="BA51" s="92">
        <v>0</v>
      </c>
      <c r="BB51" s="112">
        <v>0</v>
      </c>
      <c r="BC51" s="92">
        <v>0</v>
      </c>
      <c r="BD51" s="92">
        <v>0</v>
      </c>
      <c r="BE51" s="92">
        <v>0</v>
      </c>
      <c r="BF51" s="92">
        <v>0</v>
      </c>
      <c r="BG51" s="92">
        <v>0</v>
      </c>
      <c r="BH51" s="92">
        <v>0</v>
      </c>
      <c r="BI51" s="92">
        <v>0</v>
      </c>
      <c r="BJ51" s="92">
        <v>0</v>
      </c>
      <c r="BK51" s="92">
        <v>0</v>
      </c>
      <c r="BL51" s="92">
        <v>0</v>
      </c>
      <c r="BM51" s="92">
        <v>0</v>
      </c>
      <c r="BN51" s="92">
        <v>0</v>
      </c>
      <c r="BO51" s="112">
        <v>0</v>
      </c>
      <c r="BP51" s="92">
        <v>0</v>
      </c>
      <c r="BQ51" s="92">
        <v>0</v>
      </c>
      <c r="BR51" s="92">
        <v>0</v>
      </c>
      <c r="BS51" s="92">
        <v>0</v>
      </c>
      <c r="BT51" s="112">
        <v>200000</v>
      </c>
      <c r="BU51" s="92">
        <v>0</v>
      </c>
      <c r="BV51" s="92">
        <v>0</v>
      </c>
      <c r="BW51" s="92">
        <v>0</v>
      </c>
      <c r="BX51" s="92">
        <v>200000</v>
      </c>
      <c r="BY51" s="92">
        <v>0</v>
      </c>
      <c r="BZ51" s="92">
        <v>0</v>
      </c>
      <c r="CA51" s="92">
        <v>0</v>
      </c>
      <c r="CB51" s="92">
        <v>0</v>
      </c>
      <c r="CC51" s="92">
        <v>0</v>
      </c>
      <c r="CD51" s="92">
        <v>0</v>
      </c>
      <c r="CE51" s="92">
        <v>0</v>
      </c>
      <c r="CF51" s="92">
        <v>0</v>
      </c>
      <c r="CG51" s="112">
        <v>0</v>
      </c>
      <c r="CH51" s="92">
        <v>0</v>
      </c>
      <c r="CI51" s="92">
        <v>0</v>
      </c>
      <c r="CJ51" s="92">
        <v>0</v>
      </c>
      <c r="CK51" s="92">
        <v>0</v>
      </c>
      <c r="CL51" s="92">
        <v>0</v>
      </c>
      <c r="CM51" s="92">
        <v>0</v>
      </c>
      <c r="CN51" s="92">
        <v>0</v>
      </c>
      <c r="CO51" s="92">
        <v>0</v>
      </c>
      <c r="CP51" s="92">
        <v>0</v>
      </c>
      <c r="CQ51" s="92">
        <v>0</v>
      </c>
      <c r="CR51" s="92">
        <v>0</v>
      </c>
      <c r="CS51" s="92">
        <v>0</v>
      </c>
      <c r="CT51" s="92">
        <v>0</v>
      </c>
      <c r="CU51" s="92">
        <v>0</v>
      </c>
      <c r="CV51" s="92">
        <v>0</v>
      </c>
      <c r="CW51" s="92">
        <v>0</v>
      </c>
      <c r="CX51" s="112">
        <v>0</v>
      </c>
      <c r="CY51" s="92">
        <v>0</v>
      </c>
      <c r="CZ51" s="92">
        <v>0</v>
      </c>
      <c r="DA51" s="112">
        <v>0</v>
      </c>
      <c r="DB51" s="92">
        <v>0</v>
      </c>
      <c r="DC51" s="92">
        <v>0</v>
      </c>
      <c r="DD51" s="92">
        <v>0</v>
      </c>
      <c r="DE51" s="92">
        <v>0</v>
      </c>
      <c r="DF51" s="92">
        <v>0</v>
      </c>
      <c r="DG51" s="112">
        <v>0</v>
      </c>
      <c r="DH51" s="92">
        <v>0</v>
      </c>
      <c r="DI51" s="92">
        <v>0</v>
      </c>
      <c r="DJ51" s="92">
        <v>0</v>
      </c>
      <c r="DK51" s="112">
        <v>0</v>
      </c>
      <c r="DL51" s="92">
        <v>0</v>
      </c>
      <c r="DM51" s="92">
        <v>0</v>
      </c>
      <c r="DN51" s="92">
        <v>0</v>
      </c>
      <c r="DO51" s="92">
        <v>0</v>
      </c>
      <c r="DP51" s="143">
        <v>0</v>
      </c>
    </row>
    <row r="52" ht="22.5" customHeight="1" spans="1:120">
      <c r="A52" s="130" t="s">
        <v>315</v>
      </c>
      <c r="B52" s="131"/>
      <c r="C52" s="131"/>
      <c r="D52" s="139" t="s">
        <v>549</v>
      </c>
      <c r="E52" s="139" t="s">
        <v>550</v>
      </c>
      <c r="F52" s="139" t="s">
        <v>519</v>
      </c>
      <c r="G52" s="139" t="s">
        <v>551</v>
      </c>
      <c r="H52" s="139" t="s">
        <v>550</v>
      </c>
      <c r="I52" s="269" t="s">
        <v>532</v>
      </c>
      <c r="J52" s="270" t="s">
        <v>64</v>
      </c>
      <c r="K52" s="112">
        <v>640000</v>
      </c>
      <c r="L52" s="112">
        <v>0</v>
      </c>
      <c r="M52" s="92">
        <v>0</v>
      </c>
      <c r="N52" s="92">
        <v>0</v>
      </c>
      <c r="O52" s="92">
        <v>0</v>
      </c>
      <c r="P52" s="92">
        <v>0</v>
      </c>
      <c r="Q52" s="92">
        <v>0</v>
      </c>
      <c r="R52" s="92">
        <v>0</v>
      </c>
      <c r="S52" s="92">
        <v>0</v>
      </c>
      <c r="T52" s="92">
        <v>0</v>
      </c>
      <c r="U52" s="92">
        <v>0</v>
      </c>
      <c r="V52" s="92">
        <v>0</v>
      </c>
      <c r="W52" s="92">
        <v>0</v>
      </c>
      <c r="X52" s="92">
        <v>0</v>
      </c>
      <c r="Y52" s="92">
        <v>0</v>
      </c>
      <c r="Z52" s="112">
        <v>0</v>
      </c>
      <c r="AA52" s="92">
        <v>0</v>
      </c>
      <c r="AB52" s="92">
        <v>0</v>
      </c>
      <c r="AC52" s="92">
        <v>0</v>
      </c>
      <c r="AD52" s="92">
        <v>0</v>
      </c>
      <c r="AE52" s="92">
        <v>0</v>
      </c>
      <c r="AF52" s="92">
        <v>0</v>
      </c>
      <c r="AG52" s="92">
        <v>0</v>
      </c>
      <c r="AH52" s="92">
        <v>0</v>
      </c>
      <c r="AI52" s="92">
        <v>0</v>
      </c>
      <c r="AJ52" s="92">
        <v>0</v>
      </c>
      <c r="AK52" s="92">
        <v>0</v>
      </c>
      <c r="AL52" s="92">
        <v>0</v>
      </c>
      <c r="AM52" s="92">
        <v>0</v>
      </c>
      <c r="AN52" s="92">
        <v>0</v>
      </c>
      <c r="AO52" s="92">
        <v>0</v>
      </c>
      <c r="AP52" s="92">
        <v>0</v>
      </c>
      <c r="AQ52" s="92">
        <v>0</v>
      </c>
      <c r="AR52" s="92">
        <v>0</v>
      </c>
      <c r="AS52" s="92">
        <v>0</v>
      </c>
      <c r="AT52" s="92">
        <v>0</v>
      </c>
      <c r="AU52" s="92">
        <v>0</v>
      </c>
      <c r="AV52" s="92">
        <v>0</v>
      </c>
      <c r="AW52" s="92">
        <v>0</v>
      </c>
      <c r="AX52" s="92">
        <v>0</v>
      </c>
      <c r="AY52" s="92">
        <v>0</v>
      </c>
      <c r="AZ52" s="92">
        <v>0</v>
      </c>
      <c r="BA52" s="92">
        <v>0</v>
      </c>
      <c r="BB52" s="112">
        <v>0</v>
      </c>
      <c r="BC52" s="92">
        <v>0</v>
      </c>
      <c r="BD52" s="92">
        <v>0</v>
      </c>
      <c r="BE52" s="92">
        <v>0</v>
      </c>
      <c r="BF52" s="92">
        <v>0</v>
      </c>
      <c r="BG52" s="92">
        <v>0</v>
      </c>
      <c r="BH52" s="92">
        <v>0</v>
      </c>
      <c r="BI52" s="92">
        <v>0</v>
      </c>
      <c r="BJ52" s="92">
        <v>0</v>
      </c>
      <c r="BK52" s="92">
        <v>0</v>
      </c>
      <c r="BL52" s="92">
        <v>0</v>
      </c>
      <c r="BM52" s="92">
        <v>0</v>
      </c>
      <c r="BN52" s="92">
        <v>0</v>
      </c>
      <c r="BO52" s="112">
        <v>0</v>
      </c>
      <c r="BP52" s="92">
        <v>0</v>
      </c>
      <c r="BQ52" s="92">
        <v>0</v>
      </c>
      <c r="BR52" s="92">
        <v>0</v>
      </c>
      <c r="BS52" s="92">
        <v>0</v>
      </c>
      <c r="BT52" s="112">
        <v>640000</v>
      </c>
      <c r="BU52" s="92">
        <v>0</v>
      </c>
      <c r="BV52" s="92">
        <v>0</v>
      </c>
      <c r="BW52" s="92">
        <v>0</v>
      </c>
      <c r="BX52" s="92">
        <v>640000</v>
      </c>
      <c r="BY52" s="92">
        <v>0</v>
      </c>
      <c r="BZ52" s="92">
        <v>0</v>
      </c>
      <c r="CA52" s="92">
        <v>0</v>
      </c>
      <c r="CB52" s="92">
        <v>0</v>
      </c>
      <c r="CC52" s="92">
        <v>0</v>
      </c>
      <c r="CD52" s="92">
        <v>0</v>
      </c>
      <c r="CE52" s="92">
        <v>0</v>
      </c>
      <c r="CF52" s="92">
        <v>0</v>
      </c>
      <c r="CG52" s="112">
        <v>0</v>
      </c>
      <c r="CH52" s="92">
        <v>0</v>
      </c>
      <c r="CI52" s="92">
        <v>0</v>
      </c>
      <c r="CJ52" s="92">
        <v>0</v>
      </c>
      <c r="CK52" s="92">
        <v>0</v>
      </c>
      <c r="CL52" s="92">
        <v>0</v>
      </c>
      <c r="CM52" s="92">
        <v>0</v>
      </c>
      <c r="CN52" s="92">
        <v>0</v>
      </c>
      <c r="CO52" s="92">
        <v>0</v>
      </c>
      <c r="CP52" s="92">
        <v>0</v>
      </c>
      <c r="CQ52" s="92">
        <v>0</v>
      </c>
      <c r="CR52" s="92">
        <v>0</v>
      </c>
      <c r="CS52" s="92">
        <v>0</v>
      </c>
      <c r="CT52" s="92">
        <v>0</v>
      </c>
      <c r="CU52" s="92">
        <v>0</v>
      </c>
      <c r="CV52" s="92">
        <v>0</v>
      </c>
      <c r="CW52" s="92">
        <v>0</v>
      </c>
      <c r="CX52" s="112">
        <v>0</v>
      </c>
      <c r="CY52" s="92">
        <v>0</v>
      </c>
      <c r="CZ52" s="92">
        <v>0</v>
      </c>
      <c r="DA52" s="112">
        <v>0</v>
      </c>
      <c r="DB52" s="92">
        <v>0</v>
      </c>
      <c r="DC52" s="92">
        <v>0</v>
      </c>
      <c r="DD52" s="92">
        <v>0</v>
      </c>
      <c r="DE52" s="92">
        <v>0</v>
      </c>
      <c r="DF52" s="92">
        <v>0</v>
      </c>
      <c r="DG52" s="112">
        <v>0</v>
      </c>
      <c r="DH52" s="92">
        <v>0</v>
      </c>
      <c r="DI52" s="92">
        <v>0</v>
      </c>
      <c r="DJ52" s="92">
        <v>0</v>
      </c>
      <c r="DK52" s="112">
        <v>0</v>
      </c>
      <c r="DL52" s="92">
        <v>0</v>
      </c>
      <c r="DM52" s="92">
        <v>0</v>
      </c>
      <c r="DN52" s="92">
        <v>0</v>
      </c>
      <c r="DO52" s="92">
        <v>0</v>
      </c>
      <c r="DP52" s="143">
        <v>0</v>
      </c>
    </row>
    <row r="53" ht="22.5" customHeight="1" spans="1:120">
      <c r="A53" s="136" t="s">
        <v>317</v>
      </c>
      <c r="B53" s="137"/>
      <c r="C53" s="137"/>
      <c r="D53" s="138" t="s">
        <v>318</v>
      </c>
      <c r="E53" s="138"/>
      <c r="F53" s="138" t="s">
        <v>64</v>
      </c>
      <c r="G53" s="138"/>
      <c r="H53" s="138"/>
      <c r="I53" s="268" t="s">
        <v>64</v>
      </c>
      <c r="J53" s="14" t="s">
        <v>64</v>
      </c>
      <c r="K53" s="112">
        <v>9756556.92</v>
      </c>
      <c r="L53" s="112">
        <v>0</v>
      </c>
      <c r="M53" s="141">
        <f t="shared" ref="M53:Y53" si="45">M54+M55+M56+M57+M58+M59</f>
        <v>0</v>
      </c>
      <c r="N53" s="141">
        <f t="shared" si="45"/>
        <v>0</v>
      </c>
      <c r="O53" s="141">
        <f t="shared" si="45"/>
        <v>0</v>
      </c>
      <c r="P53" s="141">
        <f t="shared" si="45"/>
        <v>0</v>
      </c>
      <c r="Q53" s="141">
        <f t="shared" si="45"/>
        <v>0</v>
      </c>
      <c r="R53" s="141">
        <f t="shared" si="45"/>
        <v>0</v>
      </c>
      <c r="S53" s="141">
        <f t="shared" si="45"/>
        <v>0</v>
      </c>
      <c r="T53" s="141">
        <f t="shared" si="45"/>
        <v>0</v>
      </c>
      <c r="U53" s="141">
        <f t="shared" si="45"/>
        <v>0</v>
      </c>
      <c r="V53" s="141">
        <f t="shared" si="45"/>
        <v>0</v>
      </c>
      <c r="W53" s="141">
        <f t="shared" si="45"/>
        <v>0</v>
      </c>
      <c r="X53" s="141">
        <f t="shared" si="45"/>
        <v>0</v>
      </c>
      <c r="Y53" s="141">
        <f t="shared" si="45"/>
        <v>0</v>
      </c>
      <c r="Z53" s="112">
        <v>0</v>
      </c>
      <c r="AA53" s="141">
        <f t="shared" ref="AA53:BA53" si="46">AA54+AA55+AA56+AA57+AA58+AA59</f>
        <v>0</v>
      </c>
      <c r="AB53" s="141">
        <f t="shared" si="46"/>
        <v>0</v>
      </c>
      <c r="AC53" s="141">
        <f t="shared" si="46"/>
        <v>0</v>
      </c>
      <c r="AD53" s="141">
        <f t="shared" si="46"/>
        <v>0</v>
      </c>
      <c r="AE53" s="141">
        <f t="shared" si="46"/>
        <v>0</v>
      </c>
      <c r="AF53" s="141">
        <f t="shared" si="46"/>
        <v>0</v>
      </c>
      <c r="AG53" s="141">
        <f t="shared" si="46"/>
        <v>0</v>
      </c>
      <c r="AH53" s="141">
        <f t="shared" si="46"/>
        <v>0</v>
      </c>
      <c r="AI53" s="141">
        <f t="shared" si="46"/>
        <v>0</v>
      </c>
      <c r="AJ53" s="141">
        <f t="shared" si="46"/>
        <v>0</v>
      </c>
      <c r="AK53" s="141">
        <f t="shared" si="46"/>
        <v>0</v>
      </c>
      <c r="AL53" s="141">
        <f t="shared" si="46"/>
        <v>0</v>
      </c>
      <c r="AM53" s="141">
        <f t="shared" si="46"/>
        <v>0</v>
      </c>
      <c r="AN53" s="141">
        <f t="shared" si="46"/>
        <v>0</v>
      </c>
      <c r="AO53" s="141">
        <f t="shared" si="46"/>
        <v>0</v>
      </c>
      <c r="AP53" s="141">
        <f t="shared" si="46"/>
        <v>0</v>
      </c>
      <c r="AQ53" s="141">
        <f t="shared" si="46"/>
        <v>0</v>
      </c>
      <c r="AR53" s="141">
        <f t="shared" si="46"/>
        <v>0</v>
      </c>
      <c r="AS53" s="141">
        <f t="shared" si="46"/>
        <v>0</v>
      </c>
      <c r="AT53" s="141">
        <f t="shared" si="46"/>
        <v>0</v>
      </c>
      <c r="AU53" s="141">
        <f t="shared" si="46"/>
        <v>0</v>
      </c>
      <c r="AV53" s="141">
        <f t="shared" si="46"/>
        <v>0</v>
      </c>
      <c r="AW53" s="141">
        <f t="shared" si="46"/>
        <v>0</v>
      </c>
      <c r="AX53" s="141">
        <f t="shared" si="46"/>
        <v>0</v>
      </c>
      <c r="AY53" s="141">
        <f t="shared" si="46"/>
        <v>0</v>
      </c>
      <c r="AZ53" s="141">
        <f t="shared" si="46"/>
        <v>0</v>
      </c>
      <c r="BA53" s="141">
        <f t="shared" si="46"/>
        <v>0</v>
      </c>
      <c r="BB53" s="112">
        <v>0</v>
      </c>
      <c r="BC53" s="141">
        <f t="shared" ref="BC53:BN53" si="47">BC54+BC55+BC56+BC57+BC58+BC59</f>
        <v>0</v>
      </c>
      <c r="BD53" s="141">
        <f t="shared" si="47"/>
        <v>0</v>
      </c>
      <c r="BE53" s="141">
        <f t="shared" si="47"/>
        <v>0</v>
      </c>
      <c r="BF53" s="141">
        <f t="shared" si="47"/>
        <v>0</v>
      </c>
      <c r="BG53" s="141">
        <f t="shared" si="47"/>
        <v>0</v>
      </c>
      <c r="BH53" s="141">
        <f t="shared" si="47"/>
        <v>0</v>
      </c>
      <c r="BI53" s="141">
        <f t="shared" si="47"/>
        <v>0</v>
      </c>
      <c r="BJ53" s="141">
        <f t="shared" si="47"/>
        <v>0</v>
      </c>
      <c r="BK53" s="141">
        <f t="shared" si="47"/>
        <v>0</v>
      </c>
      <c r="BL53" s="141">
        <f t="shared" si="47"/>
        <v>0</v>
      </c>
      <c r="BM53" s="141">
        <f t="shared" si="47"/>
        <v>0</v>
      </c>
      <c r="BN53" s="141">
        <f t="shared" si="47"/>
        <v>0</v>
      </c>
      <c r="BO53" s="112">
        <v>0</v>
      </c>
      <c r="BP53" s="141">
        <f>BP54+BP55+BP56+BP57+BP58+BP59</f>
        <v>0</v>
      </c>
      <c r="BQ53" s="141">
        <f>BQ54+BQ55+BQ56+BQ57+BQ58+BQ59</f>
        <v>0</v>
      </c>
      <c r="BR53" s="141">
        <f>BR54+BR55+BR56+BR57+BR58+BR59</f>
        <v>0</v>
      </c>
      <c r="BS53" s="141">
        <f>BS54+BS55+BS56+BS57+BS58+BS59</f>
        <v>0</v>
      </c>
      <c r="BT53" s="112">
        <v>9756556.92</v>
      </c>
      <c r="BU53" s="141">
        <f t="shared" ref="BU53:CF53" si="48">BU54+BU55+BU56+BU57+BU58+BU59</f>
        <v>0</v>
      </c>
      <c r="BV53" s="141">
        <f t="shared" si="48"/>
        <v>0</v>
      </c>
      <c r="BW53" s="141">
        <f t="shared" si="48"/>
        <v>0</v>
      </c>
      <c r="BX53" s="141">
        <f t="shared" si="48"/>
        <v>9756556.92</v>
      </c>
      <c r="BY53" s="141">
        <f t="shared" si="48"/>
        <v>0</v>
      </c>
      <c r="BZ53" s="141">
        <f t="shared" si="48"/>
        <v>0</v>
      </c>
      <c r="CA53" s="141">
        <f t="shared" si="48"/>
        <v>0</v>
      </c>
      <c r="CB53" s="141">
        <f t="shared" si="48"/>
        <v>0</v>
      </c>
      <c r="CC53" s="141">
        <f t="shared" si="48"/>
        <v>0</v>
      </c>
      <c r="CD53" s="141">
        <f t="shared" si="48"/>
        <v>0</v>
      </c>
      <c r="CE53" s="141">
        <f t="shared" si="48"/>
        <v>0</v>
      </c>
      <c r="CF53" s="141">
        <f t="shared" si="48"/>
        <v>0</v>
      </c>
      <c r="CG53" s="112">
        <v>0</v>
      </c>
      <c r="CH53" s="141">
        <f t="shared" ref="CH53:CW53" si="49">CH54+CH55+CH56+CH57+CH58+CH59</f>
        <v>0</v>
      </c>
      <c r="CI53" s="141">
        <f t="shared" si="49"/>
        <v>0</v>
      </c>
      <c r="CJ53" s="141">
        <f t="shared" si="49"/>
        <v>0</v>
      </c>
      <c r="CK53" s="141">
        <f t="shared" si="49"/>
        <v>0</v>
      </c>
      <c r="CL53" s="141">
        <f t="shared" si="49"/>
        <v>0</v>
      </c>
      <c r="CM53" s="141">
        <f t="shared" si="49"/>
        <v>0</v>
      </c>
      <c r="CN53" s="141">
        <f t="shared" si="49"/>
        <v>0</v>
      </c>
      <c r="CO53" s="141">
        <f t="shared" si="49"/>
        <v>0</v>
      </c>
      <c r="CP53" s="141">
        <f t="shared" si="49"/>
        <v>0</v>
      </c>
      <c r="CQ53" s="141">
        <f t="shared" si="49"/>
        <v>0</v>
      </c>
      <c r="CR53" s="141">
        <f t="shared" si="49"/>
        <v>0</v>
      </c>
      <c r="CS53" s="141">
        <f t="shared" si="49"/>
        <v>0</v>
      </c>
      <c r="CT53" s="141">
        <f t="shared" si="49"/>
        <v>0</v>
      </c>
      <c r="CU53" s="141">
        <f t="shared" si="49"/>
        <v>0</v>
      </c>
      <c r="CV53" s="141">
        <f t="shared" si="49"/>
        <v>0</v>
      </c>
      <c r="CW53" s="141">
        <f t="shared" si="49"/>
        <v>0</v>
      </c>
      <c r="CX53" s="112">
        <v>0</v>
      </c>
      <c r="CY53" s="141">
        <f>CY54+CY55+CY56+CY57+CY58+CY59</f>
        <v>0</v>
      </c>
      <c r="CZ53" s="141">
        <f>CZ54+CZ55+CZ56+CZ57+CZ58+CZ59</f>
        <v>0</v>
      </c>
      <c r="DA53" s="112">
        <v>0</v>
      </c>
      <c r="DB53" s="141">
        <f>DB54+DB55+DB56+DB57+DB58+DB59</f>
        <v>0</v>
      </c>
      <c r="DC53" s="141">
        <f>DC54+DC55+DC56+DC57+DC58+DC59</f>
        <v>0</v>
      </c>
      <c r="DD53" s="141">
        <f>DD54+DD55+DD56+DD57+DD58+DD59</f>
        <v>0</v>
      </c>
      <c r="DE53" s="141">
        <f>DE54+DE55+DE56+DE57+DE58+DE59</f>
        <v>0</v>
      </c>
      <c r="DF53" s="141">
        <f>DF54+DF55+DF56+DF57+DF58+DF59</f>
        <v>0</v>
      </c>
      <c r="DG53" s="112">
        <v>0</v>
      </c>
      <c r="DH53" s="141">
        <f>DH54+DH55+DH56+DH57+DH58+DH59</f>
        <v>0</v>
      </c>
      <c r="DI53" s="141">
        <f>DI54+DI55+DI56+DI57+DI58+DI59</f>
        <v>0</v>
      </c>
      <c r="DJ53" s="141">
        <f>DJ54+DJ55+DJ56+DJ57+DJ58+DJ59</f>
        <v>0</v>
      </c>
      <c r="DK53" s="112">
        <v>0</v>
      </c>
      <c r="DL53" s="141">
        <f>DL54+DL55+DL56+DL57+DL58+DL59</f>
        <v>0</v>
      </c>
      <c r="DM53" s="141">
        <f>DM54+DM55+DM56+DM57+DM58+DM59</f>
        <v>0</v>
      </c>
      <c r="DN53" s="141">
        <f>DN54+DN55+DN56+DN57+DN58+DN59</f>
        <v>0</v>
      </c>
      <c r="DO53" s="141">
        <f>DO54+DO55+DO56+DO57+DO58+DO59</f>
        <v>0</v>
      </c>
      <c r="DP53" s="142">
        <f>DP54+DP55+DP56+DP57+DP58+DP59</f>
        <v>0</v>
      </c>
    </row>
    <row r="54" ht="22.5" customHeight="1" spans="1:120">
      <c r="A54" s="130" t="s">
        <v>317</v>
      </c>
      <c r="B54" s="131"/>
      <c r="C54" s="131"/>
      <c r="D54" s="139" t="s">
        <v>525</v>
      </c>
      <c r="E54" s="139" t="s">
        <v>526</v>
      </c>
      <c r="F54" s="139" t="s">
        <v>519</v>
      </c>
      <c r="G54" s="139" t="s">
        <v>527</v>
      </c>
      <c r="H54" s="139" t="s">
        <v>528</v>
      </c>
      <c r="I54" s="269" t="s">
        <v>532</v>
      </c>
      <c r="J54" s="270" t="s">
        <v>64</v>
      </c>
      <c r="K54" s="112">
        <v>66400</v>
      </c>
      <c r="L54" s="112">
        <v>0</v>
      </c>
      <c r="M54" s="92">
        <v>0</v>
      </c>
      <c r="N54" s="92">
        <v>0</v>
      </c>
      <c r="O54" s="92">
        <v>0</v>
      </c>
      <c r="P54" s="92">
        <v>0</v>
      </c>
      <c r="Q54" s="92">
        <v>0</v>
      </c>
      <c r="R54" s="92">
        <v>0</v>
      </c>
      <c r="S54" s="92">
        <v>0</v>
      </c>
      <c r="T54" s="92">
        <v>0</v>
      </c>
      <c r="U54" s="92">
        <v>0</v>
      </c>
      <c r="V54" s="92">
        <v>0</v>
      </c>
      <c r="W54" s="92">
        <v>0</v>
      </c>
      <c r="X54" s="92">
        <v>0</v>
      </c>
      <c r="Y54" s="92">
        <v>0</v>
      </c>
      <c r="Z54" s="112">
        <v>0</v>
      </c>
      <c r="AA54" s="92">
        <v>0</v>
      </c>
      <c r="AB54" s="92">
        <v>0</v>
      </c>
      <c r="AC54" s="92">
        <v>0</v>
      </c>
      <c r="AD54" s="92">
        <v>0</v>
      </c>
      <c r="AE54" s="92">
        <v>0</v>
      </c>
      <c r="AF54" s="92">
        <v>0</v>
      </c>
      <c r="AG54" s="92">
        <v>0</v>
      </c>
      <c r="AH54" s="92">
        <v>0</v>
      </c>
      <c r="AI54" s="92">
        <v>0</v>
      </c>
      <c r="AJ54" s="92">
        <v>0</v>
      </c>
      <c r="AK54" s="92">
        <v>0</v>
      </c>
      <c r="AL54" s="92">
        <v>0</v>
      </c>
      <c r="AM54" s="92">
        <v>0</v>
      </c>
      <c r="AN54" s="92">
        <v>0</v>
      </c>
      <c r="AO54" s="92">
        <v>0</v>
      </c>
      <c r="AP54" s="92">
        <v>0</v>
      </c>
      <c r="AQ54" s="92">
        <v>0</v>
      </c>
      <c r="AR54" s="92">
        <v>0</v>
      </c>
      <c r="AS54" s="92">
        <v>0</v>
      </c>
      <c r="AT54" s="92">
        <v>0</v>
      </c>
      <c r="AU54" s="92">
        <v>0</v>
      </c>
      <c r="AV54" s="92">
        <v>0</v>
      </c>
      <c r="AW54" s="92">
        <v>0</v>
      </c>
      <c r="AX54" s="92">
        <v>0</v>
      </c>
      <c r="AY54" s="92">
        <v>0</v>
      </c>
      <c r="AZ54" s="92">
        <v>0</v>
      </c>
      <c r="BA54" s="92">
        <v>0</v>
      </c>
      <c r="BB54" s="112">
        <v>0</v>
      </c>
      <c r="BC54" s="92">
        <v>0</v>
      </c>
      <c r="BD54" s="92">
        <v>0</v>
      </c>
      <c r="BE54" s="92">
        <v>0</v>
      </c>
      <c r="BF54" s="92">
        <v>0</v>
      </c>
      <c r="BG54" s="92">
        <v>0</v>
      </c>
      <c r="BH54" s="92">
        <v>0</v>
      </c>
      <c r="BI54" s="92">
        <v>0</v>
      </c>
      <c r="BJ54" s="92">
        <v>0</v>
      </c>
      <c r="BK54" s="92">
        <v>0</v>
      </c>
      <c r="BL54" s="92">
        <v>0</v>
      </c>
      <c r="BM54" s="92">
        <v>0</v>
      </c>
      <c r="BN54" s="92">
        <v>0</v>
      </c>
      <c r="BO54" s="112">
        <v>0</v>
      </c>
      <c r="BP54" s="92">
        <v>0</v>
      </c>
      <c r="BQ54" s="92">
        <v>0</v>
      </c>
      <c r="BR54" s="92">
        <v>0</v>
      </c>
      <c r="BS54" s="92">
        <v>0</v>
      </c>
      <c r="BT54" s="112">
        <v>66400</v>
      </c>
      <c r="BU54" s="92">
        <v>0</v>
      </c>
      <c r="BV54" s="92">
        <v>0</v>
      </c>
      <c r="BW54" s="92">
        <v>0</v>
      </c>
      <c r="BX54" s="92">
        <v>66400</v>
      </c>
      <c r="BY54" s="92">
        <v>0</v>
      </c>
      <c r="BZ54" s="92">
        <v>0</v>
      </c>
      <c r="CA54" s="92">
        <v>0</v>
      </c>
      <c r="CB54" s="92">
        <v>0</v>
      </c>
      <c r="CC54" s="92">
        <v>0</v>
      </c>
      <c r="CD54" s="92">
        <v>0</v>
      </c>
      <c r="CE54" s="92">
        <v>0</v>
      </c>
      <c r="CF54" s="92">
        <v>0</v>
      </c>
      <c r="CG54" s="112">
        <v>0</v>
      </c>
      <c r="CH54" s="92">
        <v>0</v>
      </c>
      <c r="CI54" s="92">
        <v>0</v>
      </c>
      <c r="CJ54" s="92">
        <v>0</v>
      </c>
      <c r="CK54" s="92">
        <v>0</v>
      </c>
      <c r="CL54" s="92">
        <v>0</v>
      </c>
      <c r="CM54" s="92">
        <v>0</v>
      </c>
      <c r="CN54" s="92">
        <v>0</v>
      </c>
      <c r="CO54" s="92">
        <v>0</v>
      </c>
      <c r="CP54" s="92">
        <v>0</v>
      </c>
      <c r="CQ54" s="92">
        <v>0</v>
      </c>
      <c r="CR54" s="92">
        <v>0</v>
      </c>
      <c r="CS54" s="92">
        <v>0</v>
      </c>
      <c r="CT54" s="92">
        <v>0</v>
      </c>
      <c r="CU54" s="92">
        <v>0</v>
      </c>
      <c r="CV54" s="92">
        <v>0</v>
      </c>
      <c r="CW54" s="92">
        <v>0</v>
      </c>
      <c r="CX54" s="112">
        <v>0</v>
      </c>
      <c r="CY54" s="92">
        <v>0</v>
      </c>
      <c r="CZ54" s="92">
        <v>0</v>
      </c>
      <c r="DA54" s="112">
        <v>0</v>
      </c>
      <c r="DB54" s="92">
        <v>0</v>
      </c>
      <c r="DC54" s="92">
        <v>0</v>
      </c>
      <c r="DD54" s="92">
        <v>0</v>
      </c>
      <c r="DE54" s="92">
        <v>0</v>
      </c>
      <c r="DF54" s="92">
        <v>0</v>
      </c>
      <c r="DG54" s="112">
        <v>0</v>
      </c>
      <c r="DH54" s="92">
        <v>0</v>
      </c>
      <c r="DI54" s="92">
        <v>0</v>
      </c>
      <c r="DJ54" s="92">
        <v>0</v>
      </c>
      <c r="DK54" s="112">
        <v>0</v>
      </c>
      <c r="DL54" s="92">
        <v>0</v>
      </c>
      <c r="DM54" s="92">
        <v>0</v>
      </c>
      <c r="DN54" s="92">
        <v>0</v>
      </c>
      <c r="DO54" s="92">
        <v>0</v>
      </c>
      <c r="DP54" s="143">
        <v>0</v>
      </c>
    </row>
    <row r="55" ht="22.5" customHeight="1" spans="1:120">
      <c r="A55" s="130" t="s">
        <v>317</v>
      </c>
      <c r="B55" s="131"/>
      <c r="C55" s="131"/>
      <c r="D55" s="139" t="s">
        <v>517</v>
      </c>
      <c r="E55" s="139" t="s">
        <v>518</v>
      </c>
      <c r="F55" s="139" t="s">
        <v>519</v>
      </c>
      <c r="G55" s="139" t="s">
        <v>520</v>
      </c>
      <c r="H55" s="139" t="s">
        <v>518</v>
      </c>
      <c r="I55" s="269" t="s">
        <v>532</v>
      </c>
      <c r="J55" s="270" t="s">
        <v>64</v>
      </c>
      <c r="K55" s="112">
        <v>4089427.4</v>
      </c>
      <c r="L55" s="112">
        <v>0</v>
      </c>
      <c r="M55" s="92">
        <v>0</v>
      </c>
      <c r="N55" s="92">
        <v>0</v>
      </c>
      <c r="O55" s="92">
        <v>0</v>
      </c>
      <c r="P55" s="92">
        <v>0</v>
      </c>
      <c r="Q55" s="92">
        <v>0</v>
      </c>
      <c r="R55" s="92">
        <v>0</v>
      </c>
      <c r="S55" s="92">
        <v>0</v>
      </c>
      <c r="T55" s="92">
        <v>0</v>
      </c>
      <c r="U55" s="92">
        <v>0</v>
      </c>
      <c r="V55" s="92">
        <v>0</v>
      </c>
      <c r="W55" s="92">
        <v>0</v>
      </c>
      <c r="X55" s="92">
        <v>0</v>
      </c>
      <c r="Y55" s="92">
        <v>0</v>
      </c>
      <c r="Z55" s="112">
        <v>0</v>
      </c>
      <c r="AA55" s="92">
        <v>0</v>
      </c>
      <c r="AB55" s="92">
        <v>0</v>
      </c>
      <c r="AC55" s="92">
        <v>0</v>
      </c>
      <c r="AD55" s="92">
        <v>0</v>
      </c>
      <c r="AE55" s="92">
        <v>0</v>
      </c>
      <c r="AF55" s="92">
        <v>0</v>
      </c>
      <c r="AG55" s="92">
        <v>0</v>
      </c>
      <c r="AH55" s="92">
        <v>0</v>
      </c>
      <c r="AI55" s="92">
        <v>0</v>
      </c>
      <c r="AJ55" s="92">
        <v>0</v>
      </c>
      <c r="AK55" s="92">
        <v>0</v>
      </c>
      <c r="AL55" s="92">
        <v>0</v>
      </c>
      <c r="AM55" s="92">
        <v>0</v>
      </c>
      <c r="AN55" s="92">
        <v>0</v>
      </c>
      <c r="AO55" s="92">
        <v>0</v>
      </c>
      <c r="AP55" s="92">
        <v>0</v>
      </c>
      <c r="AQ55" s="92">
        <v>0</v>
      </c>
      <c r="AR55" s="92">
        <v>0</v>
      </c>
      <c r="AS55" s="92">
        <v>0</v>
      </c>
      <c r="AT55" s="92">
        <v>0</v>
      </c>
      <c r="AU55" s="92">
        <v>0</v>
      </c>
      <c r="AV55" s="92">
        <v>0</v>
      </c>
      <c r="AW55" s="92">
        <v>0</v>
      </c>
      <c r="AX55" s="92">
        <v>0</v>
      </c>
      <c r="AY55" s="92">
        <v>0</v>
      </c>
      <c r="AZ55" s="92">
        <v>0</v>
      </c>
      <c r="BA55" s="92">
        <v>0</v>
      </c>
      <c r="BB55" s="112">
        <v>0</v>
      </c>
      <c r="BC55" s="92">
        <v>0</v>
      </c>
      <c r="BD55" s="92">
        <v>0</v>
      </c>
      <c r="BE55" s="92">
        <v>0</v>
      </c>
      <c r="BF55" s="92">
        <v>0</v>
      </c>
      <c r="BG55" s="92">
        <v>0</v>
      </c>
      <c r="BH55" s="92">
        <v>0</v>
      </c>
      <c r="BI55" s="92">
        <v>0</v>
      </c>
      <c r="BJ55" s="92">
        <v>0</v>
      </c>
      <c r="BK55" s="92">
        <v>0</v>
      </c>
      <c r="BL55" s="92">
        <v>0</v>
      </c>
      <c r="BM55" s="92">
        <v>0</v>
      </c>
      <c r="BN55" s="92">
        <v>0</v>
      </c>
      <c r="BO55" s="112">
        <v>0</v>
      </c>
      <c r="BP55" s="92">
        <v>0</v>
      </c>
      <c r="BQ55" s="92">
        <v>0</v>
      </c>
      <c r="BR55" s="92">
        <v>0</v>
      </c>
      <c r="BS55" s="92">
        <v>0</v>
      </c>
      <c r="BT55" s="112">
        <v>4089427.4</v>
      </c>
      <c r="BU55" s="92">
        <v>0</v>
      </c>
      <c r="BV55" s="92">
        <v>0</v>
      </c>
      <c r="BW55" s="92">
        <v>0</v>
      </c>
      <c r="BX55" s="92">
        <v>4089427.4</v>
      </c>
      <c r="BY55" s="92">
        <v>0</v>
      </c>
      <c r="BZ55" s="92">
        <v>0</v>
      </c>
      <c r="CA55" s="92">
        <v>0</v>
      </c>
      <c r="CB55" s="92">
        <v>0</v>
      </c>
      <c r="CC55" s="92">
        <v>0</v>
      </c>
      <c r="CD55" s="92">
        <v>0</v>
      </c>
      <c r="CE55" s="92">
        <v>0</v>
      </c>
      <c r="CF55" s="92">
        <v>0</v>
      </c>
      <c r="CG55" s="112">
        <v>0</v>
      </c>
      <c r="CH55" s="92">
        <v>0</v>
      </c>
      <c r="CI55" s="92">
        <v>0</v>
      </c>
      <c r="CJ55" s="92">
        <v>0</v>
      </c>
      <c r="CK55" s="92">
        <v>0</v>
      </c>
      <c r="CL55" s="92">
        <v>0</v>
      </c>
      <c r="CM55" s="92">
        <v>0</v>
      </c>
      <c r="CN55" s="92">
        <v>0</v>
      </c>
      <c r="CO55" s="92">
        <v>0</v>
      </c>
      <c r="CP55" s="92">
        <v>0</v>
      </c>
      <c r="CQ55" s="92">
        <v>0</v>
      </c>
      <c r="CR55" s="92">
        <v>0</v>
      </c>
      <c r="CS55" s="92">
        <v>0</v>
      </c>
      <c r="CT55" s="92">
        <v>0</v>
      </c>
      <c r="CU55" s="92">
        <v>0</v>
      </c>
      <c r="CV55" s="92">
        <v>0</v>
      </c>
      <c r="CW55" s="92">
        <v>0</v>
      </c>
      <c r="CX55" s="112">
        <v>0</v>
      </c>
      <c r="CY55" s="92">
        <v>0</v>
      </c>
      <c r="CZ55" s="92">
        <v>0</v>
      </c>
      <c r="DA55" s="112">
        <v>0</v>
      </c>
      <c r="DB55" s="92">
        <v>0</v>
      </c>
      <c r="DC55" s="92">
        <v>0</v>
      </c>
      <c r="DD55" s="92">
        <v>0</v>
      </c>
      <c r="DE55" s="92">
        <v>0</v>
      </c>
      <c r="DF55" s="92">
        <v>0</v>
      </c>
      <c r="DG55" s="112">
        <v>0</v>
      </c>
      <c r="DH55" s="92">
        <v>0</v>
      </c>
      <c r="DI55" s="92">
        <v>0</v>
      </c>
      <c r="DJ55" s="92">
        <v>0</v>
      </c>
      <c r="DK55" s="112">
        <v>0</v>
      </c>
      <c r="DL55" s="92">
        <v>0</v>
      </c>
      <c r="DM55" s="92">
        <v>0</v>
      </c>
      <c r="DN55" s="92">
        <v>0</v>
      </c>
      <c r="DO55" s="92">
        <v>0</v>
      </c>
      <c r="DP55" s="143">
        <v>0</v>
      </c>
    </row>
    <row r="56" ht="22.5" customHeight="1" spans="1:120">
      <c r="A56" s="130" t="s">
        <v>317</v>
      </c>
      <c r="B56" s="131"/>
      <c r="C56" s="131"/>
      <c r="D56" s="139" t="s">
        <v>628</v>
      </c>
      <c r="E56" s="139" t="s">
        <v>629</v>
      </c>
      <c r="F56" s="139" t="s">
        <v>519</v>
      </c>
      <c r="G56" s="139" t="s">
        <v>630</v>
      </c>
      <c r="H56" s="139" t="s">
        <v>629</v>
      </c>
      <c r="I56" s="269" t="s">
        <v>532</v>
      </c>
      <c r="J56" s="270" t="s">
        <v>64</v>
      </c>
      <c r="K56" s="112">
        <v>11777.15</v>
      </c>
      <c r="L56" s="112">
        <v>0</v>
      </c>
      <c r="M56" s="92">
        <v>0</v>
      </c>
      <c r="N56" s="92">
        <v>0</v>
      </c>
      <c r="O56" s="92">
        <v>0</v>
      </c>
      <c r="P56" s="92">
        <v>0</v>
      </c>
      <c r="Q56" s="92">
        <v>0</v>
      </c>
      <c r="R56" s="92">
        <v>0</v>
      </c>
      <c r="S56" s="92">
        <v>0</v>
      </c>
      <c r="T56" s="92">
        <v>0</v>
      </c>
      <c r="U56" s="92">
        <v>0</v>
      </c>
      <c r="V56" s="92">
        <v>0</v>
      </c>
      <c r="W56" s="92">
        <v>0</v>
      </c>
      <c r="X56" s="92">
        <v>0</v>
      </c>
      <c r="Y56" s="92">
        <v>0</v>
      </c>
      <c r="Z56" s="112">
        <v>0</v>
      </c>
      <c r="AA56" s="92">
        <v>0</v>
      </c>
      <c r="AB56" s="92">
        <v>0</v>
      </c>
      <c r="AC56" s="92">
        <v>0</v>
      </c>
      <c r="AD56" s="92">
        <v>0</v>
      </c>
      <c r="AE56" s="92">
        <v>0</v>
      </c>
      <c r="AF56" s="92">
        <v>0</v>
      </c>
      <c r="AG56" s="92">
        <v>0</v>
      </c>
      <c r="AH56" s="92">
        <v>0</v>
      </c>
      <c r="AI56" s="92">
        <v>0</v>
      </c>
      <c r="AJ56" s="92">
        <v>0</v>
      </c>
      <c r="AK56" s="92">
        <v>0</v>
      </c>
      <c r="AL56" s="92">
        <v>0</v>
      </c>
      <c r="AM56" s="92">
        <v>0</v>
      </c>
      <c r="AN56" s="92">
        <v>0</v>
      </c>
      <c r="AO56" s="92">
        <v>0</v>
      </c>
      <c r="AP56" s="92">
        <v>0</v>
      </c>
      <c r="AQ56" s="92">
        <v>0</v>
      </c>
      <c r="AR56" s="92">
        <v>0</v>
      </c>
      <c r="AS56" s="92">
        <v>0</v>
      </c>
      <c r="AT56" s="92">
        <v>0</v>
      </c>
      <c r="AU56" s="92">
        <v>0</v>
      </c>
      <c r="AV56" s="92">
        <v>0</v>
      </c>
      <c r="AW56" s="92">
        <v>0</v>
      </c>
      <c r="AX56" s="92">
        <v>0</v>
      </c>
      <c r="AY56" s="92">
        <v>0</v>
      </c>
      <c r="AZ56" s="92">
        <v>0</v>
      </c>
      <c r="BA56" s="92">
        <v>0</v>
      </c>
      <c r="BB56" s="112">
        <v>0</v>
      </c>
      <c r="BC56" s="92">
        <v>0</v>
      </c>
      <c r="BD56" s="92">
        <v>0</v>
      </c>
      <c r="BE56" s="92">
        <v>0</v>
      </c>
      <c r="BF56" s="92">
        <v>0</v>
      </c>
      <c r="BG56" s="92">
        <v>0</v>
      </c>
      <c r="BH56" s="92">
        <v>0</v>
      </c>
      <c r="BI56" s="92">
        <v>0</v>
      </c>
      <c r="BJ56" s="92">
        <v>0</v>
      </c>
      <c r="BK56" s="92">
        <v>0</v>
      </c>
      <c r="BL56" s="92">
        <v>0</v>
      </c>
      <c r="BM56" s="92">
        <v>0</v>
      </c>
      <c r="BN56" s="92">
        <v>0</v>
      </c>
      <c r="BO56" s="112">
        <v>0</v>
      </c>
      <c r="BP56" s="92">
        <v>0</v>
      </c>
      <c r="BQ56" s="92">
        <v>0</v>
      </c>
      <c r="BR56" s="92">
        <v>0</v>
      </c>
      <c r="BS56" s="92">
        <v>0</v>
      </c>
      <c r="BT56" s="112">
        <v>11777.15</v>
      </c>
      <c r="BU56" s="92">
        <v>0</v>
      </c>
      <c r="BV56" s="92">
        <v>0</v>
      </c>
      <c r="BW56" s="92">
        <v>0</v>
      </c>
      <c r="BX56" s="92">
        <v>11777.15</v>
      </c>
      <c r="BY56" s="92">
        <v>0</v>
      </c>
      <c r="BZ56" s="92">
        <v>0</v>
      </c>
      <c r="CA56" s="92">
        <v>0</v>
      </c>
      <c r="CB56" s="92">
        <v>0</v>
      </c>
      <c r="CC56" s="92">
        <v>0</v>
      </c>
      <c r="CD56" s="92">
        <v>0</v>
      </c>
      <c r="CE56" s="92">
        <v>0</v>
      </c>
      <c r="CF56" s="92">
        <v>0</v>
      </c>
      <c r="CG56" s="112">
        <v>0</v>
      </c>
      <c r="CH56" s="92">
        <v>0</v>
      </c>
      <c r="CI56" s="92">
        <v>0</v>
      </c>
      <c r="CJ56" s="92">
        <v>0</v>
      </c>
      <c r="CK56" s="92">
        <v>0</v>
      </c>
      <c r="CL56" s="92">
        <v>0</v>
      </c>
      <c r="CM56" s="92">
        <v>0</v>
      </c>
      <c r="CN56" s="92">
        <v>0</v>
      </c>
      <c r="CO56" s="92">
        <v>0</v>
      </c>
      <c r="CP56" s="92">
        <v>0</v>
      </c>
      <c r="CQ56" s="92">
        <v>0</v>
      </c>
      <c r="CR56" s="92">
        <v>0</v>
      </c>
      <c r="CS56" s="92">
        <v>0</v>
      </c>
      <c r="CT56" s="92">
        <v>0</v>
      </c>
      <c r="CU56" s="92">
        <v>0</v>
      </c>
      <c r="CV56" s="92">
        <v>0</v>
      </c>
      <c r="CW56" s="92">
        <v>0</v>
      </c>
      <c r="CX56" s="112">
        <v>0</v>
      </c>
      <c r="CY56" s="92">
        <v>0</v>
      </c>
      <c r="CZ56" s="92">
        <v>0</v>
      </c>
      <c r="DA56" s="112">
        <v>0</v>
      </c>
      <c r="DB56" s="92">
        <v>0</v>
      </c>
      <c r="DC56" s="92">
        <v>0</v>
      </c>
      <c r="DD56" s="92">
        <v>0</v>
      </c>
      <c r="DE56" s="92">
        <v>0</v>
      </c>
      <c r="DF56" s="92">
        <v>0</v>
      </c>
      <c r="DG56" s="112">
        <v>0</v>
      </c>
      <c r="DH56" s="92">
        <v>0</v>
      </c>
      <c r="DI56" s="92">
        <v>0</v>
      </c>
      <c r="DJ56" s="92">
        <v>0</v>
      </c>
      <c r="DK56" s="112">
        <v>0</v>
      </c>
      <c r="DL56" s="92">
        <v>0</v>
      </c>
      <c r="DM56" s="92">
        <v>0</v>
      </c>
      <c r="DN56" s="92">
        <v>0</v>
      </c>
      <c r="DO56" s="92">
        <v>0</v>
      </c>
      <c r="DP56" s="143">
        <v>0</v>
      </c>
    </row>
    <row r="57" ht="22.5" customHeight="1" spans="1:120">
      <c r="A57" s="130" t="s">
        <v>317</v>
      </c>
      <c r="B57" s="131"/>
      <c r="C57" s="131"/>
      <c r="D57" s="139" t="s">
        <v>522</v>
      </c>
      <c r="E57" s="139" t="s">
        <v>523</v>
      </c>
      <c r="F57" s="139" t="s">
        <v>519</v>
      </c>
      <c r="G57" s="139" t="s">
        <v>524</v>
      </c>
      <c r="H57" s="139" t="s">
        <v>523</v>
      </c>
      <c r="I57" s="269" t="s">
        <v>532</v>
      </c>
      <c r="J57" s="270" t="s">
        <v>64</v>
      </c>
      <c r="K57" s="112">
        <v>4109988.9</v>
      </c>
      <c r="L57" s="112">
        <v>0</v>
      </c>
      <c r="M57" s="92">
        <v>0</v>
      </c>
      <c r="N57" s="92">
        <v>0</v>
      </c>
      <c r="O57" s="92">
        <v>0</v>
      </c>
      <c r="P57" s="92">
        <v>0</v>
      </c>
      <c r="Q57" s="92">
        <v>0</v>
      </c>
      <c r="R57" s="92">
        <v>0</v>
      </c>
      <c r="S57" s="92">
        <v>0</v>
      </c>
      <c r="T57" s="92">
        <v>0</v>
      </c>
      <c r="U57" s="92">
        <v>0</v>
      </c>
      <c r="V57" s="92">
        <v>0</v>
      </c>
      <c r="W57" s="92">
        <v>0</v>
      </c>
      <c r="X57" s="92">
        <v>0</v>
      </c>
      <c r="Y57" s="92">
        <v>0</v>
      </c>
      <c r="Z57" s="112">
        <v>0</v>
      </c>
      <c r="AA57" s="92">
        <v>0</v>
      </c>
      <c r="AB57" s="92">
        <v>0</v>
      </c>
      <c r="AC57" s="92">
        <v>0</v>
      </c>
      <c r="AD57" s="92">
        <v>0</v>
      </c>
      <c r="AE57" s="92">
        <v>0</v>
      </c>
      <c r="AF57" s="92">
        <v>0</v>
      </c>
      <c r="AG57" s="92">
        <v>0</v>
      </c>
      <c r="AH57" s="92">
        <v>0</v>
      </c>
      <c r="AI57" s="92">
        <v>0</v>
      </c>
      <c r="AJ57" s="92">
        <v>0</v>
      </c>
      <c r="AK57" s="92">
        <v>0</v>
      </c>
      <c r="AL57" s="92">
        <v>0</v>
      </c>
      <c r="AM57" s="92">
        <v>0</v>
      </c>
      <c r="AN57" s="92">
        <v>0</v>
      </c>
      <c r="AO57" s="92">
        <v>0</v>
      </c>
      <c r="AP57" s="92">
        <v>0</v>
      </c>
      <c r="AQ57" s="92">
        <v>0</v>
      </c>
      <c r="AR57" s="92">
        <v>0</v>
      </c>
      <c r="AS57" s="92">
        <v>0</v>
      </c>
      <c r="AT57" s="92">
        <v>0</v>
      </c>
      <c r="AU57" s="92">
        <v>0</v>
      </c>
      <c r="AV57" s="92">
        <v>0</v>
      </c>
      <c r="AW57" s="92">
        <v>0</v>
      </c>
      <c r="AX57" s="92">
        <v>0</v>
      </c>
      <c r="AY57" s="92">
        <v>0</v>
      </c>
      <c r="AZ57" s="92">
        <v>0</v>
      </c>
      <c r="BA57" s="92">
        <v>0</v>
      </c>
      <c r="BB57" s="112">
        <v>0</v>
      </c>
      <c r="BC57" s="92">
        <v>0</v>
      </c>
      <c r="BD57" s="92">
        <v>0</v>
      </c>
      <c r="BE57" s="92">
        <v>0</v>
      </c>
      <c r="BF57" s="92">
        <v>0</v>
      </c>
      <c r="BG57" s="92">
        <v>0</v>
      </c>
      <c r="BH57" s="92">
        <v>0</v>
      </c>
      <c r="BI57" s="92">
        <v>0</v>
      </c>
      <c r="BJ57" s="92">
        <v>0</v>
      </c>
      <c r="BK57" s="92">
        <v>0</v>
      </c>
      <c r="BL57" s="92">
        <v>0</v>
      </c>
      <c r="BM57" s="92">
        <v>0</v>
      </c>
      <c r="BN57" s="92">
        <v>0</v>
      </c>
      <c r="BO57" s="112">
        <v>0</v>
      </c>
      <c r="BP57" s="92">
        <v>0</v>
      </c>
      <c r="BQ57" s="92">
        <v>0</v>
      </c>
      <c r="BR57" s="92">
        <v>0</v>
      </c>
      <c r="BS57" s="92">
        <v>0</v>
      </c>
      <c r="BT57" s="112">
        <v>4109988.9</v>
      </c>
      <c r="BU57" s="92">
        <v>0</v>
      </c>
      <c r="BV57" s="92">
        <v>0</v>
      </c>
      <c r="BW57" s="92">
        <v>0</v>
      </c>
      <c r="BX57" s="92">
        <v>4109988.9</v>
      </c>
      <c r="BY57" s="92">
        <v>0</v>
      </c>
      <c r="BZ57" s="92">
        <v>0</v>
      </c>
      <c r="CA57" s="92">
        <v>0</v>
      </c>
      <c r="CB57" s="92">
        <v>0</v>
      </c>
      <c r="CC57" s="92">
        <v>0</v>
      </c>
      <c r="CD57" s="92">
        <v>0</v>
      </c>
      <c r="CE57" s="92">
        <v>0</v>
      </c>
      <c r="CF57" s="92">
        <v>0</v>
      </c>
      <c r="CG57" s="112">
        <v>0</v>
      </c>
      <c r="CH57" s="92">
        <v>0</v>
      </c>
      <c r="CI57" s="92">
        <v>0</v>
      </c>
      <c r="CJ57" s="92">
        <v>0</v>
      </c>
      <c r="CK57" s="92">
        <v>0</v>
      </c>
      <c r="CL57" s="92">
        <v>0</v>
      </c>
      <c r="CM57" s="92">
        <v>0</v>
      </c>
      <c r="CN57" s="92">
        <v>0</v>
      </c>
      <c r="CO57" s="92">
        <v>0</v>
      </c>
      <c r="CP57" s="92">
        <v>0</v>
      </c>
      <c r="CQ57" s="92">
        <v>0</v>
      </c>
      <c r="CR57" s="92">
        <v>0</v>
      </c>
      <c r="CS57" s="92">
        <v>0</v>
      </c>
      <c r="CT57" s="92">
        <v>0</v>
      </c>
      <c r="CU57" s="92">
        <v>0</v>
      </c>
      <c r="CV57" s="92">
        <v>0</v>
      </c>
      <c r="CW57" s="92">
        <v>0</v>
      </c>
      <c r="CX57" s="112">
        <v>0</v>
      </c>
      <c r="CY57" s="92">
        <v>0</v>
      </c>
      <c r="CZ57" s="92">
        <v>0</v>
      </c>
      <c r="DA57" s="112">
        <v>0</v>
      </c>
      <c r="DB57" s="92">
        <v>0</v>
      </c>
      <c r="DC57" s="92">
        <v>0</v>
      </c>
      <c r="DD57" s="92">
        <v>0</v>
      </c>
      <c r="DE57" s="92">
        <v>0</v>
      </c>
      <c r="DF57" s="92">
        <v>0</v>
      </c>
      <c r="DG57" s="112">
        <v>0</v>
      </c>
      <c r="DH57" s="92">
        <v>0</v>
      </c>
      <c r="DI57" s="92">
        <v>0</v>
      </c>
      <c r="DJ57" s="92">
        <v>0</v>
      </c>
      <c r="DK57" s="112">
        <v>0</v>
      </c>
      <c r="DL57" s="92">
        <v>0</v>
      </c>
      <c r="DM57" s="92">
        <v>0</v>
      </c>
      <c r="DN57" s="92">
        <v>0</v>
      </c>
      <c r="DO57" s="92">
        <v>0</v>
      </c>
      <c r="DP57" s="143">
        <v>0</v>
      </c>
    </row>
    <row r="58" ht="22.5" customHeight="1" spans="1:120">
      <c r="A58" s="130" t="s">
        <v>317</v>
      </c>
      <c r="B58" s="131"/>
      <c r="C58" s="131"/>
      <c r="D58" s="139" t="s">
        <v>570</v>
      </c>
      <c r="E58" s="139" t="s">
        <v>571</v>
      </c>
      <c r="F58" s="139" t="s">
        <v>519</v>
      </c>
      <c r="G58" s="139" t="s">
        <v>572</v>
      </c>
      <c r="H58" s="139" t="s">
        <v>571</v>
      </c>
      <c r="I58" s="269" t="s">
        <v>532</v>
      </c>
      <c r="J58" s="270" t="s">
        <v>64</v>
      </c>
      <c r="K58" s="112">
        <v>678963.47</v>
      </c>
      <c r="L58" s="112">
        <v>0</v>
      </c>
      <c r="M58" s="92">
        <v>0</v>
      </c>
      <c r="N58" s="92">
        <v>0</v>
      </c>
      <c r="O58" s="92">
        <v>0</v>
      </c>
      <c r="P58" s="92">
        <v>0</v>
      </c>
      <c r="Q58" s="92">
        <v>0</v>
      </c>
      <c r="R58" s="92">
        <v>0</v>
      </c>
      <c r="S58" s="92">
        <v>0</v>
      </c>
      <c r="T58" s="92">
        <v>0</v>
      </c>
      <c r="U58" s="92">
        <v>0</v>
      </c>
      <c r="V58" s="92">
        <v>0</v>
      </c>
      <c r="W58" s="92">
        <v>0</v>
      </c>
      <c r="X58" s="92">
        <v>0</v>
      </c>
      <c r="Y58" s="92">
        <v>0</v>
      </c>
      <c r="Z58" s="112">
        <v>0</v>
      </c>
      <c r="AA58" s="92">
        <v>0</v>
      </c>
      <c r="AB58" s="92">
        <v>0</v>
      </c>
      <c r="AC58" s="92">
        <v>0</v>
      </c>
      <c r="AD58" s="92">
        <v>0</v>
      </c>
      <c r="AE58" s="92">
        <v>0</v>
      </c>
      <c r="AF58" s="92">
        <v>0</v>
      </c>
      <c r="AG58" s="92">
        <v>0</v>
      </c>
      <c r="AH58" s="92">
        <v>0</v>
      </c>
      <c r="AI58" s="92">
        <v>0</v>
      </c>
      <c r="AJ58" s="92">
        <v>0</v>
      </c>
      <c r="AK58" s="92">
        <v>0</v>
      </c>
      <c r="AL58" s="92">
        <v>0</v>
      </c>
      <c r="AM58" s="92">
        <v>0</v>
      </c>
      <c r="AN58" s="92">
        <v>0</v>
      </c>
      <c r="AO58" s="92">
        <v>0</v>
      </c>
      <c r="AP58" s="92">
        <v>0</v>
      </c>
      <c r="AQ58" s="92">
        <v>0</v>
      </c>
      <c r="AR58" s="92">
        <v>0</v>
      </c>
      <c r="AS58" s="92">
        <v>0</v>
      </c>
      <c r="AT58" s="92">
        <v>0</v>
      </c>
      <c r="AU58" s="92">
        <v>0</v>
      </c>
      <c r="AV58" s="92">
        <v>0</v>
      </c>
      <c r="AW58" s="92">
        <v>0</v>
      </c>
      <c r="AX58" s="92">
        <v>0</v>
      </c>
      <c r="AY58" s="92">
        <v>0</v>
      </c>
      <c r="AZ58" s="92">
        <v>0</v>
      </c>
      <c r="BA58" s="92">
        <v>0</v>
      </c>
      <c r="BB58" s="112">
        <v>0</v>
      </c>
      <c r="BC58" s="92">
        <v>0</v>
      </c>
      <c r="BD58" s="92">
        <v>0</v>
      </c>
      <c r="BE58" s="92">
        <v>0</v>
      </c>
      <c r="BF58" s="92">
        <v>0</v>
      </c>
      <c r="BG58" s="92">
        <v>0</v>
      </c>
      <c r="BH58" s="92">
        <v>0</v>
      </c>
      <c r="BI58" s="92">
        <v>0</v>
      </c>
      <c r="BJ58" s="92">
        <v>0</v>
      </c>
      <c r="BK58" s="92">
        <v>0</v>
      </c>
      <c r="BL58" s="92">
        <v>0</v>
      </c>
      <c r="BM58" s="92">
        <v>0</v>
      </c>
      <c r="BN58" s="92">
        <v>0</v>
      </c>
      <c r="BO58" s="112">
        <v>0</v>
      </c>
      <c r="BP58" s="92">
        <v>0</v>
      </c>
      <c r="BQ58" s="92">
        <v>0</v>
      </c>
      <c r="BR58" s="92">
        <v>0</v>
      </c>
      <c r="BS58" s="92">
        <v>0</v>
      </c>
      <c r="BT58" s="112">
        <v>678963.47</v>
      </c>
      <c r="BU58" s="92">
        <v>0</v>
      </c>
      <c r="BV58" s="92">
        <v>0</v>
      </c>
      <c r="BW58" s="92">
        <v>0</v>
      </c>
      <c r="BX58" s="92">
        <v>678963.47</v>
      </c>
      <c r="BY58" s="92">
        <v>0</v>
      </c>
      <c r="BZ58" s="92">
        <v>0</v>
      </c>
      <c r="CA58" s="92">
        <v>0</v>
      </c>
      <c r="CB58" s="92">
        <v>0</v>
      </c>
      <c r="CC58" s="92">
        <v>0</v>
      </c>
      <c r="CD58" s="92">
        <v>0</v>
      </c>
      <c r="CE58" s="92">
        <v>0</v>
      </c>
      <c r="CF58" s="92">
        <v>0</v>
      </c>
      <c r="CG58" s="112">
        <v>0</v>
      </c>
      <c r="CH58" s="92">
        <v>0</v>
      </c>
      <c r="CI58" s="92">
        <v>0</v>
      </c>
      <c r="CJ58" s="92">
        <v>0</v>
      </c>
      <c r="CK58" s="92">
        <v>0</v>
      </c>
      <c r="CL58" s="92">
        <v>0</v>
      </c>
      <c r="CM58" s="92">
        <v>0</v>
      </c>
      <c r="CN58" s="92">
        <v>0</v>
      </c>
      <c r="CO58" s="92">
        <v>0</v>
      </c>
      <c r="CP58" s="92">
        <v>0</v>
      </c>
      <c r="CQ58" s="92">
        <v>0</v>
      </c>
      <c r="CR58" s="92">
        <v>0</v>
      </c>
      <c r="CS58" s="92">
        <v>0</v>
      </c>
      <c r="CT58" s="92">
        <v>0</v>
      </c>
      <c r="CU58" s="92">
        <v>0</v>
      </c>
      <c r="CV58" s="92">
        <v>0</v>
      </c>
      <c r="CW58" s="92">
        <v>0</v>
      </c>
      <c r="CX58" s="112">
        <v>0</v>
      </c>
      <c r="CY58" s="92">
        <v>0</v>
      </c>
      <c r="CZ58" s="92">
        <v>0</v>
      </c>
      <c r="DA58" s="112">
        <v>0</v>
      </c>
      <c r="DB58" s="92">
        <v>0</v>
      </c>
      <c r="DC58" s="92">
        <v>0</v>
      </c>
      <c r="DD58" s="92">
        <v>0</v>
      </c>
      <c r="DE58" s="92">
        <v>0</v>
      </c>
      <c r="DF58" s="92">
        <v>0</v>
      </c>
      <c r="DG58" s="112">
        <v>0</v>
      </c>
      <c r="DH58" s="92">
        <v>0</v>
      </c>
      <c r="DI58" s="92">
        <v>0</v>
      </c>
      <c r="DJ58" s="92">
        <v>0</v>
      </c>
      <c r="DK58" s="112">
        <v>0</v>
      </c>
      <c r="DL58" s="92">
        <v>0</v>
      </c>
      <c r="DM58" s="92">
        <v>0</v>
      </c>
      <c r="DN58" s="92">
        <v>0</v>
      </c>
      <c r="DO58" s="92">
        <v>0</v>
      </c>
      <c r="DP58" s="143">
        <v>0</v>
      </c>
    </row>
    <row r="59" ht="22.5" customHeight="1" spans="1:120">
      <c r="A59" s="130" t="s">
        <v>317</v>
      </c>
      <c r="B59" s="131"/>
      <c r="C59" s="131"/>
      <c r="D59" s="139" t="s">
        <v>625</v>
      </c>
      <c r="E59" s="139" t="s">
        <v>626</v>
      </c>
      <c r="F59" s="139" t="s">
        <v>519</v>
      </c>
      <c r="G59" s="139" t="s">
        <v>627</v>
      </c>
      <c r="H59" s="139" t="s">
        <v>626</v>
      </c>
      <c r="I59" s="269" t="s">
        <v>532</v>
      </c>
      <c r="J59" s="270" t="s">
        <v>64</v>
      </c>
      <c r="K59" s="112">
        <v>800000</v>
      </c>
      <c r="L59" s="112">
        <v>0</v>
      </c>
      <c r="M59" s="92">
        <v>0</v>
      </c>
      <c r="N59" s="92">
        <v>0</v>
      </c>
      <c r="O59" s="92">
        <v>0</v>
      </c>
      <c r="P59" s="92">
        <v>0</v>
      </c>
      <c r="Q59" s="92">
        <v>0</v>
      </c>
      <c r="R59" s="92">
        <v>0</v>
      </c>
      <c r="S59" s="92">
        <v>0</v>
      </c>
      <c r="T59" s="92">
        <v>0</v>
      </c>
      <c r="U59" s="92">
        <v>0</v>
      </c>
      <c r="V59" s="92">
        <v>0</v>
      </c>
      <c r="W59" s="92">
        <v>0</v>
      </c>
      <c r="X59" s="92">
        <v>0</v>
      </c>
      <c r="Y59" s="92">
        <v>0</v>
      </c>
      <c r="Z59" s="112">
        <v>0</v>
      </c>
      <c r="AA59" s="92">
        <v>0</v>
      </c>
      <c r="AB59" s="92">
        <v>0</v>
      </c>
      <c r="AC59" s="92">
        <v>0</v>
      </c>
      <c r="AD59" s="92">
        <v>0</v>
      </c>
      <c r="AE59" s="92">
        <v>0</v>
      </c>
      <c r="AF59" s="92">
        <v>0</v>
      </c>
      <c r="AG59" s="92">
        <v>0</v>
      </c>
      <c r="AH59" s="92">
        <v>0</v>
      </c>
      <c r="AI59" s="92">
        <v>0</v>
      </c>
      <c r="AJ59" s="92">
        <v>0</v>
      </c>
      <c r="AK59" s="92">
        <v>0</v>
      </c>
      <c r="AL59" s="92">
        <v>0</v>
      </c>
      <c r="AM59" s="92">
        <v>0</v>
      </c>
      <c r="AN59" s="92">
        <v>0</v>
      </c>
      <c r="AO59" s="92">
        <v>0</v>
      </c>
      <c r="AP59" s="92">
        <v>0</v>
      </c>
      <c r="AQ59" s="92">
        <v>0</v>
      </c>
      <c r="AR59" s="92">
        <v>0</v>
      </c>
      <c r="AS59" s="92">
        <v>0</v>
      </c>
      <c r="AT59" s="92">
        <v>0</v>
      </c>
      <c r="AU59" s="92">
        <v>0</v>
      </c>
      <c r="AV59" s="92">
        <v>0</v>
      </c>
      <c r="AW59" s="92">
        <v>0</v>
      </c>
      <c r="AX59" s="92">
        <v>0</v>
      </c>
      <c r="AY59" s="92">
        <v>0</v>
      </c>
      <c r="AZ59" s="92">
        <v>0</v>
      </c>
      <c r="BA59" s="92">
        <v>0</v>
      </c>
      <c r="BB59" s="112">
        <v>0</v>
      </c>
      <c r="BC59" s="92">
        <v>0</v>
      </c>
      <c r="BD59" s="92">
        <v>0</v>
      </c>
      <c r="BE59" s="92">
        <v>0</v>
      </c>
      <c r="BF59" s="92">
        <v>0</v>
      </c>
      <c r="BG59" s="92">
        <v>0</v>
      </c>
      <c r="BH59" s="92">
        <v>0</v>
      </c>
      <c r="BI59" s="92">
        <v>0</v>
      </c>
      <c r="BJ59" s="92">
        <v>0</v>
      </c>
      <c r="BK59" s="92">
        <v>0</v>
      </c>
      <c r="BL59" s="92">
        <v>0</v>
      </c>
      <c r="BM59" s="92">
        <v>0</v>
      </c>
      <c r="BN59" s="92">
        <v>0</v>
      </c>
      <c r="BO59" s="112">
        <v>0</v>
      </c>
      <c r="BP59" s="92">
        <v>0</v>
      </c>
      <c r="BQ59" s="92">
        <v>0</v>
      </c>
      <c r="BR59" s="92">
        <v>0</v>
      </c>
      <c r="BS59" s="92">
        <v>0</v>
      </c>
      <c r="BT59" s="112">
        <v>800000</v>
      </c>
      <c r="BU59" s="92">
        <v>0</v>
      </c>
      <c r="BV59" s="92">
        <v>0</v>
      </c>
      <c r="BW59" s="92">
        <v>0</v>
      </c>
      <c r="BX59" s="92">
        <v>800000</v>
      </c>
      <c r="BY59" s="92">
        <v>0</v>
      </c>
      <c r="BZ59" s="92">
        <v>0</v>
      </c>
      <c r="CA59" s="92">
        <v>0</v>
      </c>
      <c r="CB59" s="92">
        <v>0</v>
      </c>
      <c r="CC59" s="92">
        <v>0</v>
      </c>
      <c r="CD59" s="92">
        <v>0</v>
      </c>
      <c r="CE59" s="92">
        <v>0</v>
      </c>
      <c r="CF59" s="92">
        <v>0</v>
      </c>
      <c r="CG59" s="112">
        <v>0</v>
      </c>
      <c r="CH59" s="92">
        <v>0</v>
      </c>
      <c r="CI59" s="92">
        <v>0</v>
      </c>
      <c r="CJ59" s="92">
        <v>0</v>
      </c>
      <c r="CK59" s="92">
        <v>0</v>
      </c>
      <c r="CL59" s="92">
        <v>0</v>
      </c>
      <c r="CM59" s="92">
        <v>0</v>
      </c>
      <c r="CN59" s="92">
        <v>0</v>
      </c>
      <c r="CO59" s="92">
        <v>0</v>
      </c>
      <c r="CP59" s="92">
        <v>0</v>
      </c>
      <c r="CQ59" s="92">
        <v>0</v>
      </c>
      <c r="CR59" s="92">
        <v>0</v>
      </c>
      <c r="CS59" s="92">
        <v>0</v>
      </c>
      <c r="CT59" s="92">
        <v>0</v>
      </c>
      <c r="CU59" s="92">
        <v>0</v>
      </c>
      <c r="CV59" s="92">
        <v>0</v>
      </c>
      <c r="CW59" s="92">
        <v>0</v>
      </c>
      <c r="CX59" s="112">
        <v>0</v>
      </c>
      <c r="CY59" s="92">
        <v>0</v>
      </c>
      <c r="CZ59" s="92">
        <v>0</v>
      </c>
      <c r="DA59" s="112">
        <v>0</v>
      </c>
      <c r="DB59" s="92">
        <v>0</v>
      </c>
      <c r="DC59" s="92">
        <v>0</v>
      </c>
      <c r="DD59" s="92">
        <v>0</v>
      </c>
      <c r="DE59" s="92">
        <v>0</v>
      </c>
      <c r="DF59" s="92">
        <v>0</v>
      </c>
      <c r="DG59" s="112">
        <v>0</v>
      </c>
      <c r="DH59" s="92">
        <v>0</v>
      </c>
      <c r="DI59" s="92">
        <v>0</v>
      </c>
      <c r="DJ59" s="92">
        <v>0</v>
      </c>
      <c r="DK59" s="112">
        <v>0</v>
      </c>
      <c r="DL59" s="92">
        <v>0</v>
      </c>
      <c r="DM59" s="92">
        <v>0</v>
      </c>
      <c r="DN59" s="92">
        <v>0</v>
      </c>
      <c r="DO59" s="92">
        <v>0</v>
      </c>
      <c r="DP59" s="143">
        <v>0</v>
      </c>
    </row>
    <row r="60" ht="22.5" customHeight="1" spans="1:120">
      <c r="A60" s="136" t="s">
        <v>319</v>
      </c>
      <c r="B60" s="137"/>
      <c r="C60" s="137"/>
      <c r="D60" s="138" t="s">
        <v>320</v>
      </c>
      <c r="E60" s="138"/>
      <c r="F60" s="138" t="s">
        <v>64</v>
      </c>
      <c r="G60" s="138"/>
      <c r="H60" s="138"/>
      <c r="I60" s="268" t="s">
        <v>64</v>
      </c>
      <c r="J60" s="14" t="s">
        <v>64</v>
      </c>
      <c r="K60" s="112">
        <v>2000000</v>
      </c>
      <c r="L60" s="112">
        <v>0</v>
      </c>
      <c r="M60" s="141">
        <f t="shared" ref="M60:Y60" si="50">M61</f>
        <v>0</v>
      </c>
      <c r="N60" s="141">
        <f t="shared" si="50"/>
        <v>0</v>
      </c>
      <c r="O60" s="141">
        <f t="shared" si="50"/>
        <v>0</v>
      </c>
      <c r="P60" s="141">
        <f t="shared" si="50"/>
        <v>0</v>
      </c>
      <c r="Q60" s="141">
        <f t="shared" si="50"/>
        <v>0</v>
      </c>
      <c r="R60" s="141">
        <f t="shared" si="50"/>
        <v>0</v>
      </c>
      <c r="S60" s="141">
        <f t="shared" si="50"/>
        <v>0</v>
      </c>
      <c r="T60" s="141">
        <f t="shared" si="50"/>
        <v>0</v>
      </c>
      <c r="U60" s="141">
        <f t="shared" si="50"/>
        <v>0</v>
      </c>
      <c r="V60" s="141">
        <f t="shared" si="50"/>
        <v>0</v>
      </c>
      <c r="W60" s="141">
        <f t="shared" si="50"/>
        <v>0</v>
      </c>
      <c r="X60" s="141">
        <f t="shared" si="50"/>
        <v>0</v>
      </c>
      <c r="Y60" s="141">
        <f t="shared" si="50"/>
        <v>0</v>
      </c>
      <c r="Z60" s="112">
        <v>0</v>
      </c>
      <c r="AA60" s="141">
        <f t="shared" ref="AA60:BA60" si="51">AA61</f>
        <v>0</v>
      </c>
      <c r="AB60" s="141">
        <f t="shared" si="51"/>
        <v>0</v>
      </c>
      <c r="AC60" s="141">
        <f t="shared" si="51"/>
        <v>0</v>
      </c>
      <c r="AD60" s="141">
        <f t="shared" si="51"/>
        <v>0</v>
      </c>
      <c r="AE60" s="141">
        <f t="shared" si="51"/>
        <v>0</v>
      </c>
      <c r="AF60" s="141">
        <f t="shared" si="51"/>
        <v>0</v>
      </c>
      <c r="AG60" s="141">
        <f t="shared" si="51"/>
        <v>0</v>
      </c>
      <c r="AH60" s="141">
        <f t="shared" si="51"/>
        <v>0</v>
      </c>
      <c r="AI60" s="141">
        <f t="shared" si="51"/>
        <v>0</v>
      </c>
      <c r="AJ60" s="141">
        <f t="shared" si="51"/>
        <v>0</v>
      </c>
      <c r="AK60" s="141">
        <f t="shared" si="51"/>
        <v>0</v>
      </c>
      <c r="AL60" s="141">
        <f t="shared" si="51"/>
        <v>0</v>
      </c>
      <c r="AM60" s="141">
        <f t="shared" si="51"/>
        <v>0</v>
      </c>
      <c r="AN60" s="141">
        <f t="shared" si="51"/>
        <v>0</v>
      </c>
      <c r="AO60" s="141">
        <f t="shared" si="51"/>
        <v>0</v>
      </c>
      <c r="AP60" s="141">
        <f t="shared" si="51"/>
        <v>0</v>
      </c>
      <c r="AQ60" s="141">
        <f t="shared" si="51"/>
        <v>0</v>
      </c>
      <c r="AR60" s="141">
        <f t="shared" si="51"/>
        <v>0</v>
      </c>
      <c r="AS60" s="141">
        <f t="shared" si="51"/>
        <v>0</v>
      </c>
      <c r="AT60" s="141">
        <f t="shared" si="51"/>
        <v>0</v>
      </c>
      <c r="AU60" s="141">
        <f t="shared" si="51"/>
        <v>0</v>
      </c>
      <c r="AV60" s="141">
        <f t="shared" si="51"/>
        <v>0</v>
      </c>
      <c r="AW60" s="141">
        <f t="shared" si="51"/>
        <v>0</v>
      </c>
      <c r="AX60" s="141">
        <f t="shared" si="51"/>
        <v>0</v>
      </c>
      <c r="AY60" s="141">
        <f t="shared" si="51"/>
        <v>0</v>
      </c>
      <c r="AZ60" s="141">
        <f t="shared" si="51"/>
        <v>0</v>
      </c>
      <c r="BA60" s="141">
        <f t="shared" si="51"/>
        <v>0</v>
      </c>
      <c r="BB60" s="112">
        <v>0</v>
      </c>
      <c r="BC60" s="141">
        <f t="shared" ref="BC60:BN60" si="52">BC61</f>
        <v>0</v>
      </c>
      <c r="BD60" s="141">
        <f t="shared" si="52"/>
        <v>0</v>
      </c>
      <c r="BE60" s="141">
        <f t="shared" si="52"/>
        <v>0</v>
      </c>
      <c r="BF60" s="141">
        <f t="shared" si="52"/>
        <v>0</v>
      </c>
      <c r="BG60" s="141">
        <f t="shared" si="52"/>
        <v>0</v>
      </c>
      <c r="BH60" s="141">
        <f t="shared" si="52"/>
        <v>0</v>
      </c>
      <c r="BI60" s="141">
        <f t="shared" si="52"/>
        <v>0</v>
      </c>
      <c r="BJ60" s="141">
        <f t="shared" si="52"/>
        <v>0</v>
      </c>
      <c r="BK60" s="141">
        <f t="shared" si="52"/>
        <v>0</v>
      </c>
      <c r="BL60" s="141">
        <f t="shared" si="52"/>
        <v>0</v>
      </c>
      <c r="BM60" s="141">
        <f t="shared" si="52"/>
        <v>0</v>
      </c>
      <c r="BN60" s="141">
        <f t="shared" si="52"/>
        <v>0</v>
      </c>
      <c r="BO60" s="112">
        <v>0</v>
      </c>
      <c r="BP60" s="141">
        <f>BP61</f>
        <v>0</v>
      </c>
      <c r="BQ60" s="141">
        <f>BQ61</f>
        <v>0</v>
      </c>
      <c r="BR60" s="141">
        <f>BR61</f>
        <v>0</v>
      </c>
      <c r="BS60" s="141">
        <f>BS61</f>
        <v>0</v>
      </c>
      <c r="BT60" s="112">
        <v>2000000</v>
      </c>
      <c r="BU60" s="141">
        <f t="shared" ref="BU60:CF60" si="53">BU61</f>
        <v>0</v>
      </c>
      <c r="BV60" s="141">
        <f t="shared" si="53"/>
        <v>0</v>
      </c>
      <c r="BW60" s="141">
        <f t="shared" si="53"/>
        <v>0</v>
      </c>
      <c r="BX60" s="141">
        <f t="shared" si="53"/>
        <v>2000000</v>
      </c>
      <c r="BY60" s="141">
        <f t="shared" si="53"/>
        <v>0</v>
      </c>
      <c r="BZ60" s="141">
        <f t="shared" si="53"/>
        <v>0</v>
      </c>
      <c r="CA60" s="141">
        <f t="shared" si="53"/>
        <v>0</v>
      </c>
      <c r="CB60" s="141">
        <f t="shared" si="53"/>
        <v>0</v>
      </c>
      <c r="CC60" s="141">
        <f t="shared" si="53"/>
        <v>0</v>
      </c>
      <c r="CD60" s="141">
        <f t="shared" si="53"/>
        <v>0</v>
      </c>
      <c r="CE60" s="141">
        <f t="shared" si="53"/>
        <v>0</v>
      </c>
      <c r="CF60" s="141">
        <f t="shared" si="53"/>
        <v>0</v>
      </c>
      <c r="CG60" s="112">
        <v>0</v>
      </c>
      <c r="CH60" s="141">
        <f t="shared" ref="CH60:CW60" si="54">CH61</f>
        <v>0</v>
      </c>
      <c r="CI60" s="141">
        <f t="shared" si="54"/>
        <v>0</v>
      </c>
      <c r="CJ60" s="141">
        <f t="shared" si="54"/>
        <v>0</v>
      </c>
      <c r="CK60" s="141">
        <f t="shared" si="54"/>
        <v>0</v>
      </c>
      <c r="CL60" s="141">
        <f t="shared" si="54"/>
        <v>0</v>
      </c>
      <c r="CM60" s="141">
        <f t="shared" si="54"/>
        <v>0</v>
      </c>
      <c r="CN60" s="141">
        <f t="shared" si="54"/>
        <v>0</v>
      </c>
      <c r="CO60" s="141">
        <f t="shared" si="54"/>
        <v>0</v>
      </c>
      <c r="CP60" s="141">
        <f t="shared" si="54"/>
        <v>0</v>
      </c>
      <c r="CQ60" s="141">
        <f t="shared" si="54"/>
        <v>0</v>
      </c>
      <c r="CR60" s="141">
        <f t="shared" si="54"/>
        <v>0</v>
      </c>
      <c r="CS60" s="141">
        <f t="shared" si="54"/>
        <v>0</v>
      </c>
      <c r="CT60" s="141">
        <f t="shared" si="54"/>
        <v>0</v>
      </c>
      <c r="CU60" s="141">
        <f t="shared" si="54"/>
        <v>0</v>
      </c>
      <c r="CV60" s="141">
        <f t="shared" si="54"/>
        <v>0</v>
      </c>
      <c r="CW60" s="141">
        <f t="shared" si="54"/>
        <v>0</v>
      </c>
      <c r="CX60" s="112">
        <v>0</v>
      </c>
      <c r="CY60" s="141">
        <f>CY61</f>
        <v>0</v>
      </c>
      <c r="CZ60" s="141">
        <f>CZ61</f>
        <v>0</v>
      </c>
      <c r="DA60" s="112">
        <v>0</v>
      </c>
      <c r="DB60" s="141">
        <f>DB61</f>
        <v>0</v>
      </c>
      <c r="DC60" s="141">
        <f>DC61</f>
        <v>0</v>
      </c>
      <c r="DD60" s="141">
        <f>DD61</f>
        <v>0</v>
      </c>
      <c r="DE60" s="141">
        <f>DE61</f>
        <v>0</v>
      </c>
      <c r="DF60" s="141">
        <f>DF61</f>
        <v>0</v>
      </c>
      <c r="DG60" s="112">
        <v>0</v>
      </c>
      <c r="DH60" s="141">
        <f>DH61</f>
        <v>0</v>
      </c>
      <c r="DI60" s="141">
        <f>DI61</f>
        <v>0</v>
      </c>
      <c r="DJ60" s="141">
        <f>DJ61</f>
        <v>0</v>
      </c>
      <c r="DK60" s="112">
        <v>0</v>
      </c>
      <c r="DL60" s="141">
        <f>DL61</f>
        <v>0</v>
      </c>
      <c r="DM60" s="141">
        <f>DM61</f>
        <v>0</v>
      </c>
      <c r="DN60" s="141">
        <f>DN61</f>
        <v>0</v>
      </c>
      <c r="DO60" s="141">
        <f>DO61</f>
        <v>0</v>
      </c>
      <c r="DP60" s="142">
        <f>DP61</f>
        <v>0</v>
      </c>
    </row>
    <row r="61" ht="22.5" customHeight="1" spans="1:120">
      <c r="A61" s="130" t="s">
        <v>319</v>
      </c>
      <c r="B61" s="131"/>
      <c r="C61" s="131"/>
      <c r="D61" s="139" t="s">
        <v>631</v>
      </c>
      <c r="E61" s="139" t="s">
        <v>632</v>
      </c>
      <c r="F61" s="139" t="s">
        <v>519</v>
      </c>
      <c r="G61" s="139" t="s">
        <v>633</v>
      </c>
      <c r="H61" s="139" t="s">
        <v>634</v>
      </c>
      <c r="I61" s="269" t="s">
        <v>532</v>
      </c>
      <c r="J61" s="270" t="s">
        <v>64</v>
      </c>
      <c r="K61" s="112">
        <v>2000000</v>
      </c>
      <c r="L61" s="112">
        <v>0</v>
      </c>
      <c r="M61" s="92">
        <v>0</v>
      </c>
      <c r="N61" s="92">
        <v>0</v>
      </c>
      <c r="O61" s="92">
        <v>0</v>
      </c>
      <c r="P61" s="92">
        <v>0</v>
      </c>
      <c r="Q61" s="92">
        <v>0</v>
      </c>
      <c r="R61" s="92">
        <v>0</v>
      </c>
      <c r="S61" s="92">
        <v>0</v>
      </c>
      <c r="T61" s="92">
        <v>0</v>
      </c>
      <c r="U61" s="92">
        <v>0</v>
      </c>
      <c r="V61" s="92">
        <v>0</v>
      </c>
      <c r="W61" s="92">
        <v>0</v>
      </c>
      <c r="X61" s="92">
        <v>0</v>
      </c>
      <c r="Y61" s="92">
        <v>0</v>
      </c>
      <c r="Z61" s="112">
        <v>0</v>
      </c>
      <c r="AA61" s="92">
        <v>0</v>
      </c>
      <c r="AB61" s="92">
        <v>0</v>
      </c>
      <c r="AC61" s="92">
        <v>0</v>
      </c>
      <c r="AD61" s="92">
        <v>0</v>
      </c>
      <c r="AE61" s="92">
        <v>0</v>
      </c>
      <c r="AF61" s="92">
        <v>0</v>
      </c>
      <c r="AG61" s="92">
        <v>0</v>
      </c>
      <c r="AH61" s="92">
        <v>0</v>
      </c>
      <c r="AI61" s="92">
        <v>0</v>
      </c>
      <c r="AJ61" s="92">
        <v>0</v>
      </c>
      <c r="AK61" s="92">
        <v>0</v>
      </c>
      <c r="AL61" s="92">
        <v>0</v>
      </c>
      <c r="AM61" s="92">
        <v>0</v>
      </c>
      <c r="AN61" s="92">
        <v>0</v>
      </c>
      <c r="AO61" s="92">
        <v>0</v>
      </c>
      <c r="AP61" s="92">
        <v>0</v>
      </c>
      <c r="AQ61" s="92">
        <v>0</v>
      </c>
      <c r="AR61" s="92">
        <v>0</v>
      </c>
      <c r="AS61" s="92">
        <v>0</v>
      </c>
      <c r="AT61" s="92">
        <v>0</v>
      </c>
      <c r="AU61" s="92">
        <v>0</v>
      </c>
      <c r="AV61" s="92">
        <v>0</v>
      </c>
      <c r="AW61" s="92">
        <v>0</v>
      </c>
      <c r="AX61" s="92">
        <v>0</v>
      </c>
      <c r="AY61" s="92">
        <v>0</v>
      </c>
      <c r="AZ61" s="92">
        <v>0</v>
      </c>
      <c r="BA61" s="92">
        <v>0</v>
      </c>
      <c r="BB61" s="112">
        <v>0</v>
      </c>
      <c r="BC61" s="92">
        <v>0</v>
      </c>
      <c r="BD61" s="92">
        <v>0</v>
      </c>
      <c r="BE61" s="92">
        <v>0</v>
      </c>
      <c r="BF61" s="92">
        <v>0</v>
      </c>
      <c r="BG61" s="92">
        <v>0</v>
      </c>
      <c r="BH61" s="92">
        <v>0</v>
      </c>
      <c r="BI61" s="92">
        <v>0</v>
      </c>
      <c r="BJ61" s="92">
        <v>0</v>
      </c>
      <c r="BK61" s="92">
        <v>0</v>
      </c>
      <c r="BL61" s="92">
        <v>0</v>
      </c>
      <c r="BM61" s="92">
        <v>0</v>
      </c>
      <c r="BN61" s="92">
        <v>0</v>
      </c>
      <c r="BO61" s="112">
        <v>0</v>
      </c>
      <c r="BP61" s="92">
        <v>0</v>
      </c>
      <c r="BQ61" s="92">
        <v>0</v>
      </c>
      <c r="BR61" s="92">
        <v>0</v>
      </c>
      <c r="BS61" s="92">
        <v>0</v>
      </c>
      <c r="BT61" s="112">
        <v>2000000</v>
      </c>
      <c r="BU61" s="92">
        <v>0</v>
      </c>
      <c r="BV61" s="92">
        <v>0</v>
      </c>
      <c r="BW61" s="92">
        <v>0</v>
      </c>
      <c r="BX61" s="92">
        <v>2000000</v>
      </c>
      <c r="BY61" s="92">
        <v>0</v>
      </c>
      <c r="BZ61" s="92">
        <v>0</v>
      </c>
      <c r="CA61" s="92">
        <v>0</v>
      </c>
      <c r="CB61" s="92">
        <v>0</v>
      </c>
      <c r="CC61" s="92">
        <v>0</v>
      </c>
      <c r="CD61" s="92">
        <v>0</v>
      </c>
      <c r="CE61" s="92">
        <v>0</v>
      </c>
      <c r="CF61" s="92">
        <v>0</v>
      </c>
      <c r="CG61" s="112">
        <v>0</v>
      </c>
      <c r="CH61" s="92">
        <v>0</v>
      </c>
      <c r="CI61" s="92">
        <v>0</v>
      </c>
      <c r="CJ61" s="92">
        <v>0</v>
      </c>
      <c r="CK61" s="92">
        <v>0</v>
      </c>
      <c r="CL61" s="92">
        <v>0</v>
      </c>
      <c r="CM61" s="92">
        <v>0</v>
      </c>
      <c r="CN61" s="92">
        <v>0</v>
      </c>
      <c r="CO61" s="92">
        <v>0</v>
      </c>
      <c r="CP61" s="92">
        <v>0</v>
      </c>
      <c r="CQ61" s="92">
        <v>0</v>
      </c>
      <c r="CR61" s="92">
        <v>0</v>
      </c>
      <c r="CS61" s="92">
        <v>0</v>
      </c>
      <c r="CT61" s="92">
        <v>0</v>
      </c>
      <c r="CU61" s="92">
        <v>0</v>
      </c>
      <c r="CV61" s="92">
        <v>0</v>
      </c>
      <c r="CW61" s="92">
        <v>0</v>
      </c>
      <c r="CX61" s="112">
        <v>0</v>
      </c>
      <c r="CY61" s="92">
        <v>0</v>
      </c>
      <c r="CZ61" s="92">
        <v>0</v>
      </c>
      <c r="DA61" s="112">
        <v>0</v>
      </c>
      <c r="DB61" s="92">
        <v>0</v>
      </c>
      <c r="DC61" s="92">
        <v>0</v>
      </c>
      <c r="DD61" s="92">
        <v>0</v>
      </c>
      <c r="DE61" s="92">
        <v>0</v>
      </c>
      <c r="DF61" s="92">
        <v>0</v>
      </c>
      <c r="DG61" s="112">
        <v>0</v>
      </c>
      <c r="DH61" s="92">
        <v>0</v>
      </c>
      <c r="DI61" s="92">
        <v>0</v>
      </c>
      <c r="DJ61" s="92">
        <v>0</v>
      </c>
      <c r="DK61" s="112">
        <v>0</v>
      </c>
      <c r="DL61" s="92">
        <v>0</v>
      </c>
      <c r="DM61" s="92">
        <v>0</v>
      </c>
      <c r="DN61" s="92">
        <v>0</v>
      </c>
      <c r="DO61" s="92">
        <v>0</v>
      </c>
      <c r="DP61" s="143">
        <v>0</v>
      </c>
    </row>
    <row r="62" ht="22.5" customHeight="1" spans="1:120">
      <c r="A62" s="136" t="s">
        <v>321</v>
      </c>
      <c r="B62" s="137"/>
      <c r="C62" s="137"/>
      <c r="D62" s="138" t="s">
        <v>322</v>
      </c>
      <c r="E62" s="138"/>
      <c r="F62" s="138" t="s">
        <v>64</v>
      </c>
      <c r="G62" s="138"/>
      <c r="H62" s="138"/>
      <c r="I62" s="268" t="s">
        <v>64</v>
      </c>
      <c r="J62" s="14" t="s">
        <v>64</v>
      </c>
      <c r="K62" s="112">
        <v>4984105.08</v>
      </c>
      <c r="L62" s="112">
        <v>0</v>
      </c>
      <c r="M62" s="141">
        <f t="shared" ref="M62:Y62" si="55">M63+M64+M65+M66+M67+M68</f>
        <v>0</v>
      </c>
      <c r="N62" s="141">
        <f t="shared" si="55"/>
        <v>0</v>
      </c>
      <c r="O62" s="141">
        <f t="shared" si="55"/>
        <v>0</v>
      </c>
      <c r="P62" s="141">
        <f t="shared" si="55"/>
        <v>0</v>
      </c>
      <c r="Q62" s="141">
        <f t="shared" si="55"/>
        <v>0</v>
      </c>
      <c r="R62" s="141">
        <f t="shared" si="55"/>
        <v>0</v>
      </c>
      <c r="S62" s="141">
        <f t="shared" si="55"/>
        <v>0</v>
      </c>
      <c r="T62" s="141">
        <f t="shared" si="55"/>
        <v>0</v>
      </c>
      <c r="U62" s="141">
        <f t="shared" si="55"/>
        <v>0</v>
      </c>
      <c r="V62" s="141">
        <f t="shared" si="55"/>
        <v>0</v>
      </c>
      <c r="W62" s="141">
        <f t="shared" si="55"/>
        <v>0</v>
      </c>
      <c r="X62" s="141">
        <f t="shared" si="55"/>
        <v>0</v>
      </c>
      <c r="Y62" s="141">
        <f t="shared" si="55"/>
        <v>0</v>
      </c>
      <c r="Z62" s="112">
        <v>0</v>
      </c>
      <c r="AA62" s="141">
        <f t="shared" ref="AA62:BA62" si="56">AA63+AA64+AA65+AA66+AA67+AA68</f>
        <v>0</v>
      </c>
      <c r="AB62" s="141">
        <f t="shared" si="56"/>
        <v>0</v>
      </c>
      <c r="AC62" s="141">
        <f t="shared" si="56"/>
        <v>0</v>
      </c>
      <c r="AD62" s="141">
        <f t="shared" si="56"/>
        <v>0</v>
      </c>
      <c r="AE62" s="141">
        <f t="shared" si="56"/>
        <v>0</v>
      </c>
      <c r="AF62" s="141">
        <f t="shared" si="56"/>
        <v>0</v>
      </c>
      <c r="AG62" s="141">
        <f t="shared" si="56"/>
        <v>0</v>
      </c>
      <c r="AH62" s="141">
        <f t="shared" si="56"/>
        <v>0</v>
      </c>
      <c r="AI62" s="141">
        <f t="shared" si="56"/>
        <v>0</v>
      </c>
      <c r="AJ62" s="141">
        <f t="shared" si="56"/>
        <v>0</v>
      </c>
      <c r="AK62" s="141">
        <f t="shared" si="56"/>
        <v>0</v>
      </c>
      <c r="AL62" s="141">
        <f t="shared" si="56"/>
        <v>0</v>
      </c>
      <c r="AM62" s="141">
        <f t="shared" si="56"/>
        <v>0</v>
      </c>
      <c r="AN62" s="141">
        <f t="shared" si="56"/>
        <v>0</v>
      </c>
      <c r="AO62" s="141">
        <f t="shared" si="56"/>
        <v>0</v>
      </c>
      <c r="AP62" s="141">
        <f t="shared" si="56"/>
        <v>0</v>
      </c>
      <c r="AQ62" s="141">
        <f t="shared" si="56"/>
        <v>0</v>
      </c>
      <c r="AR62" s="141">
        <f t="shared" si="56"/>
        <v>0</v>
      </c>
      <c r="AS62" s="141">
        <f t="shared" si="56"/>
        <v>0</v>
      </c>
      <c r="AT62" s="141">
        <f t="shared" si="56"/>
        <v>0</v>
      </c>
      <c r="AU62" s="141">
        <f t="shared" si="56"/>
        <v>0</v>
      </c>
      <c r="AV62" s="141">
        <f t="shared" si="56"/>
        <v>0</v>
      </c>
      <c r="AW62" s="141">
        <f t="shared" si="56"/>
        <v>0</v>
      </c>
      <c r="AX62" s="141">
        <f t="shared" si="56"/>
        <v>0</v>
      </c>
      <c r="AY62" s="141">
        <f t="shared" si="56"/>
        <v>0</v>
      </c>
      <c r="AZ62" s="141">
        <f t="shared" si="56"/>
        <v>0</v>
      </c>
      <c r="BA62" s="141">
        <f t="shared" si="56"/>
        <v>0</v>
      </c>
      <c r="BB62" s="112">
        <v>0</v>
      </c>
      <c r="BC62" s="141">
        <f t="shared" ref="BC62:BN62" si="57">BC63+BC64+BC65+BC66+BC67+BC68</f>
        <v>0</v>
      </c>
      <c r="BD62" s="141">
        <f t="shared" si="57"/>
        <v>0</v>
      </c>
      <c r="BE62" s="141">
        <f t="shared" si="57"/>
        <v>0</v>
      </c>
      <c r="BF62" s="141">
        <f t="shared" si="57"/>
        <v>0</v>
      </c>
      <c r="BG62" s="141">
        <f t="shared" si="57"/>
        <v>0</v>
      </c>
      <c r="BH62" s="141">
        <f t="shared" si="57"/>
        <v>0</v>
      </c>
      <c r="BI62" s="141">
        <f t="shared" si="57"/>
        <v>0</v>
      </c>
      <c r="BJ62" s="141">
        <f t="shared" si="57"/>
        <v>0</v>
      </c>
      <c r="BK62" s="141">
        <f t="shared" si="57"/>
        <v>0</v>
      </c>
      <c r="BL62" s="141">
        <f t="shared" si="57"/>
        <v>0</v>
      </c>
      <c r="BM62" s="141">
        <f t="shared" si="57"/>
        <v>0</v>
      </c>
      <c r="BN62" s="141">
        <f t="shared" si="57"/>
        <v>0</v>
      </c>
      <c r="BO62" s="112">
        <v>0</v>
      </c>
      <c r="BP62" s="141">
        <f>BP63+BP64+BP65+BP66+BP67+BP68</f>
        <v>0</v>
      </c>
      <c r="BQ62" s="141">
        <f>BQ63+BQ64+BQ65+BQ66+BQ67+BQ68</f>
        <v>0</v>
      </c>
      <c r="BR62" s="141">
        <f>BR63+BR64+BR65+BR66+BR67+BR68</f>
        <v>0</v>
      </c>
      <c r="BS62" s="141">
        <f>BS63+BS64+BS65+BS66+BS67+BS68</f>
        <v>0</v>
      </c>
      <c r="BT62" s="112">
        <v>4984105.08</v>
      </c>
      <c r="BU62" s="141">
        <f t="shared" ref="BU62:CF62" si="58">BU63+BU64+BU65+BU66+BU67+BU68</f>
        <v>0</v>
      </c>
      <c r="BV62" s="141">
        <f t="shared" si="58"/>
        <v>0</v>
      </c>
      <c r="BW62" s="141">
        <f t="shared" si="58"/>
        <v>0</v>
      </c>
      <c r="BX62" s="141">
        <f t="shared" si="58"/>
        <v>567863.08</v>
      </c>
      <c r="BY62" s="141">
        <f t="shared" si="58"/>
        <v>0</v>
      </c>
      <c r="BZ62" s="141">
        <f t="shared" si="58"/>
        <v>0</v>
      </c>
      <c r="CA62" s="141">
        <f t="shared" si="58"/>
        <v>0</v>
      </c>
      <c r="CB62" s="141">
        <f t="shared" si="58"/>
        <v>0</v>
      </c>
      <c r="CC62" s="141">
        <f t="shared" si="58"/>
        <v>0</v>
      </c>
      <c r="CD62" s="141">
        <f t="shared" si="58"/>
        <v>0</v>
      </c>
      <c r="CE62" s="141">
        <f t="shared" si="58"/>
        <v>0</v>
      </c>
      <c r="CF62" s="141">
        <f t="shared" si="58"/>
        <v>4416242</v>
      </c>
      <c r="CG62" s="112">
        <v>0</v>
      </c>
      <c r="CH62" s="141">
        <f t="shared" ref="CH62:CW62" si="59">CH63+CH64+CH65+CH66+CH67+CH68</f>
        <v>0</v>
      </c>
      <c r="CI62" s="141">
        <f t="shared" si="59"/>
        <v>0</v>
      </c>
      <c r="CJ62" s="141">
        <f t="shared" si="59"/>
        <v>0</v>
      </c>
      <c r="CK62" s="141">
        <f t="shared" si="59"/>
        <v>0</v>
      </c>
      <c r="CL62" s="141">
        <f t="shared" si="59"/>
        <v>0</v>
      </c>
      <c r="CM62" s="141">
        <f t="shared" si="59"/>
        <v>0</v>
      </c>
      <c r="CN62" s="141">
        <f t="shared" si="59"/>
        <v>0</v>
      </c>
      <c r="CO62" s="141">
        <f t="shared" si="59"/>
        <v>0</v>
      </c>
      <c r="CP62" s="141">
        <f t="shared" si="59"/>
        <v>0</v>
      </c>
      <c r="CQ62" s="141">
        <f t="shared" si="59"/>
        <v>0</v>
      </c>
      <c r="CR62" s="141">
        <f t="shared" si="59"/>
        <v>0</v>
      </c>
      <c r="CS62" s="141">
        <f t="shared" si="59"/>
        <v>0</v>
      </c>
      <c r="CT62" s="141">
        <f t="shared" si="59"/>
        <v>0</v>
      </c>
      <c r="CU62" s="141">
        <f t="shared" si="59"/>
        <v>0</v>
      </c>
      <c r="CV62" s="141">
        <f t="shared" si="59"/>
        <v>0</v>
      </c>
      <c r="CW62" s="141">
        <f t="shared" si="59"/>
        <v>0</v>
      </c>
      <c r="CX62" s="112">
        <v>0</v>
      </c>
      <c r="CY62" s="141">
        <f>CY63+CY64+CY65+CY66+CY67+CY68</f>
        <v>0</v>
      </c>
      <c r="CZ62" s="141">
        <f>CZ63+CZ64+CZ65+CZ66+CZ67+CZ68</f>
        <v>0</v>
      </c>
      <c r="DA62" s="112">
        <v>0</v>
      </c>
      <c r="DB62" s="141">
        <f>DB63+DB64+DB65+DB66+DB67+DB68</f>
        <v>0</v>
      </c>
      <c r="DC62" s="141">
        <f>DC63+DC64+DC65+DC66+DC67+DC68</f>
        <v>0</v>
      </c>
      <c r="DD62" s="141">
        <f>DD63+DD64+DD65+DD66+DD67+DD68</f>
        <v>0</v>
      </c>
      <c r="DE62" s="141">
        <f>DE63+DE64+DE65+DE66+DE67+DE68</f>
        <v>0</v>
      </c>
      <c r="DF62" s="141">
        <f>DF63+DF64+DF65+DF66+DF67+DF68</f>
        <v>0</v>
      </c>
      <c r="DG62" s="112">
        <v>0</v>
      </c>
      <c r="DH62" s="141">
        <f>DH63+DH64+DH65+DH66+DH67+DH68</f>
        <v>0</v>
      </c>
      <c r="DI62" s="141">
        <f>DI63+DI64+DI65+DI66+DI67+DI68</f>
        <v>0</v>
      </c>
      <c r="DJ62" s="141">
        <f>DJ63+DJ64+DJ65+DJ66+DJ67+DJ68</f>
        <v>0</v>
      </c>
      <c r="DK62" s="112">
        <v>0</v>
      </c>
      <c r="DL62" s="141">
        <f>DL63+DL64+DL65+DL66+DL67+DL68</f>
        <v>0</v>
      </c>
      <c r="DM62" s="141">
        <f>DM63+DM64+DM65+DM66+DM67+DM68</f>
        <v>0</v>
      </c>
      <c r="DN62" s="141">
        <f>DN63+DN64+DN65+DN66+DN67+DN68</f>
        <v>0</v>
      </c>
      <c r="DO62" s="141">
        <f>DO63+DO64+DO65+DO66+DO67+DO68</f>
        <v>0</v>
      </c>
      <c r="DP62" s="142">
        <f>DP63+DP64+DP65+DP66+DP67+DP68</f>
        <v>0</v>
      </c>
    </row>
    <row r="63" ht="22.5" customHeight="1" spans="1:120">
      <c r="A63" s="130" t="s">
        <v>321</v>
      </c>
      <c r="B63" s="131"/>
      <c r="C63" s="131"/>
      <c r="D63" s="139" t="s">
        <v>635</v>
      </c>
      <c r="E63" s="139" t="s">
        <v>636</v>
      </c>
      <c r="F63" s="139" t="s">
        <v>519</v>
      </c>
      <c r="G63" s="139" t="s">
        <v>637</v>
      </c>
      <c r="H63" s="139" t="s">
        <v>638</v>
      </c>
      <c r="I63" s="269" t="s">
        <v>532</v>
      </c>
      <c r="J63" s="270" t="s">
        <v>64</v>
      </c>
      <c r="K63" s="112">
        <v>2199400</v>
      </c>
      <c r="L63" s="112">
        <v>0</v>
      </c>
      <c r="M63" s="92">
        <v>0</v>
      </c>
      <c r="N63" s="92">
        <v>0</v>
      </c>
      <c r="O63" s="92">
        <v>0</v>
      </c>
      <c r="P63" s="92">
        <v>0</v>
      </c>
      <c r="Q63" s="92">
        <v>0</v>
      </c>
      <c r="R63" s="92">
        <v>0</v>
      </c>
      <c r="S63" s="92">
        <v>0</v>
      </c>
      <c r="T63" s="92">
        <v>0</v>
      </c>
      <c r="U63" s="92">
        <v>0</v>
      </c>
      <c r="V63" s="92">
        <v>0</v>
      </c>
      <c r="W63" s="92">
        <v>0</v>
      </c>
      <c r="X63" s="92">
        <v>0</v>
      </c>
      <c r="Y63" s="92">
        <v>0</v>
      </c>
      <c r="Z63" s="112">
        <v>0</v>
      </c>
      <c r="AA63" s="92">
        <v>0</v>
      </c>
      <c r="AB63" s="92">
        <v>0</v>
      </c>
      <c r="AC63" s="92">
        <v>0</v>
      </c>
      <c r="AD63" s="92">
        <v>0</v>
      </c>
      <c r="AE63" s="92">
        <v>0</v>
      </c>
      <c r="AF63" s="92">
        <v>0</v>
      </c>
      <c r="AG63" s="92">
        <v>0</v>
      </c>
      <c r="AH63" s="92">
        <v>0</v>
      </c>
      <c r="AI63" s="92">
        <v>0</v>
      </c>
      <c r="AJ63" s="92">
        <v>0</v>
      </c>
      <c r="AK63" s="92">
        <v>0</v>
      </c>
      <c r="AL63" s="92">
        <v>0</v>
      </c>
      <c r="AM63" s="92">
        <v>0</v>
      </c>
      <c r="AN63" s="92">
        <v>0</v>
      </c>
      <c r="AO63" s="92">
        <v>0</v>
      </c>
      <c r="AP63" s="92">
        <v>0</v>
      </c>
      <c r="AQ63" s="92">
        <v>0</v>
      </c>
      <c r="AR63" s="92">
        <v>0</v>
      </c>
      <c r="AS63" s="92">
        <v>0</v>
      </c>
      <c r="AT63" s="92">
        <v>0</v>
      </c>
      <c r="AU63" s="92">
        <v>0</v>
      </c>
      <c r="AV63" s="92">
        <v>0</v>
      </c>
      <c r="AW63" s="92">
        <v>0</v>
      </c>
      <c r="AX63" s="92">
        <v>0</v>
      </c>
      <c r="AY63" s="92">
        <v>0</v>
      </c>
      <c r="AZ63" s="92">
        <v>0</v>
      </c>
      <c r="BA63" s="92">
        <v>0</v>
      </c>
      <c r="BB63" s="112">
        <v>0</v>
      </c>
      <c r="BC63" s="92">
        <v>0</v>
      </c>
      <c r="BD63" s="92">
        <v>0</v>
      </c>
      <c r="BE63" s="92">
        <v>0</v>
      </c>
      <c r="BF63" s="92">
        <v>0</v>
      </c>
      <c r="BG63" s="92">
        <v>0</v>
      </c>
      <c r="BH63" s="92">
        <v>0</v>
      </c>
      <c r="BI63" s="92">
        <v>0</v>
      </c>
      <c r="BJ63" s="92">
        <v>0</v>
      </c>
      <c r="BK63" s="92">
        <v>0</v>
      </c>
      <c r="BL63" s="92">
        <v>0</v>
      </c>
      <c r="BM63" s="92">
        <v>0</v>
      </c>
      <c r="BN63" s="92">
        <v>0</v>
      </c>
      <c r="BO63" s="112">
        <v>0</v>
      </c>
      <c r="BP63" s="92">
        <v>0</v>
      </c>
      <c r="BQ63" s="92">
        <v>0</v>
      </c>
      <c r="BR63" s="92">
        <v>0</v>
      </c>
      <c r="BS63" s="92">
        <v>0</v>
      </c>
      <c r="BT63" s="112">
        <v>2199400</v>
      </c>
      <c r="BU63" s="92">
        <v>0</v>
      </c>
      <c r="BV63" s="92">
        <v>0</v>
      </c>
      <c r="BW63" s="92">
        <v>0</v>
      </c>
      <c r="BX63" s="92">
        <v>0</v>
      </c>
      <c r="BY63" s="92">
        <v>0</v>
      </c>
      <c r="BZ63" s="92">
        <v>0</v>
      </c>
      <c r="CA63" s="92">
        <v>0</v>
      </c>
      <c r="CB63" s="92">
        <v>0</v>
      </c>
      <c r="CC63" s="92">
        <v>0</v>
      </c>
      <c r="CD63" s="92">
        <v>0</v>
      </c>
      <c r="CE63" s="92">
        <v>0</v>
      </c>
      <c r="CF63" s="92">
        <v>2199400</v>
      </c>
      <c r="CG63" s="112">
        <v>0</v>
      </c>
      <c r="CH63" s="92">
        <v>0</v>
      </c>
      <c r="CI63" s="92">
        <v>0</v>
      </c>
      <c r="CJ63" s="92">
        <v>0</v>
      </c>
      <c r="CK63" s="92">
        <v>0</v>
      </c>
      <c r="CL63" s="92">
        <v>0</v>
      </c>
      <c r="CM63" s="92">
        <v>0</v>
      </c>
      <c r="CN63" s="92">
        <v>0</v>
      </c>
      <c r="CO63" s="92">
        <v>0</v>
      </c>
      <c r="CP63" s="92">
        <v>0</v>
      </c>
      <c r="CQ63" s="92">
        <v>0</v>
      </c>
      <c r="CR63" s="92">
        <v>0</v>
      </c>
      <c r="CS63" s="92">
        <v>0</v>
      </c>
      <c r="CT63" s="92">
        <v>0</v>
      </c>
      <c r="CU63" s="92">
        <v>0</v>
      </c>
      <c r="CV63" s="92">
        <v>0</v>
      </c>
      <c r="CW63" s="92">
        <v>0</v>
      </c>
      <c r="CX63" s="112">
        <v>0</v>
      </c>
      <c r="CY63" s="92">
        <v>0</v>
      </c>
      <c r="CZ63" s="92">
        <v>0</v>
      </c>
      <c r="DA63" s="112">
        <v>0</v>
      </c>
      <c r="DB63" s="92">
        <v>0</v>
      </c>
      <c r="DC63" s="92">
        <v>0</v>
      </c>
      <c r="DD63" s="92">
        <v>0</v>
      </c>
      <c r="DE63" s="92">
        <v>0</v>
      </c>
      <c r="DF63" s="92">
        <v>0</v>
      </c>
      <c r="DG63" s="112">
        <v>0</v>
      </c>
      <c r="DH63" s="92">
        <v>0</v>
      </c>
      <c r="DI63" s="92">
        <v>0</v>
      </c>
      <c r="DJ63" s="92">
        <v>0</v>
      </c>
      <c r="DK63" s="112">
        <v>0</v>
      </c>
      <c r="DL63" s="92">
        <v>0</v>
      </c>
      <c r="DM63" s="92">
        <v>0</v>
      </c>
      <c r="DN63" s="92">
        <v>0</v>
      </c>
      <c r="DO63" s="92">
        <v>0</v>
      </c>
      <c r="DP63" s="143">
        <v>0</v>
      </c>
    </row>
    <row r="64" ht="22.5" customHeight="1" spans="1:120">
      <c r="A64" s="130" t="s">
        <v>321</v>
      </c>
      <c r="B64" s="131"/>
      <c r="C64" s="131"/>
      <c r="D64" s="139" t="s">
        <v>639</v>
      </c>
      <c r="E64" s="139" t="s">
        <v>640</v>
      </c>
      <c r="F64" s="139" t="s">
        <v>519</v>
      </c>
      <c r="G64" s="139" t="s">
        <v>641</v>
      </c>
      <c r="H64" s="139" t="s">
        <v>642</v>
      </c>
      <c r="I64" s="269" t="s">
        <v>532</v>
      </c>
      <c r="J64" s="270" t="s">
        <v>64</v>
      </c>
      <c r="K64" s="112">
        <v>72490</v>
      </c>
      <c r="L64" s="112">
        <v>0</v>
      </c>
      <c r="M64" s="92">
        <v>0</v>
      </c>
      <c r="N64" s="92">
        <v>0</v>
      </c>
      <c r="O64" s="92">
        <v>0</v>
      </c>
      <c r="P64" s="92">
        <v>0</v>
      </c>
      <c r="Q64" s="92">
        <v>0</v>
      </c>
      <c r="R64" s="92">
        <v>0</v>
      </c>
      <c r="S64" s="92">
        <v>0</v>
      </c>
      <c r="T64" s="92">
        <v>0</v>
      </c>
      <c r="U64" s="92">
        <v>0</v>
      </c>
      <c r="V64" s="92">
        <v>0</v>
      </c>
      <c r="W64" s="92">
        <v>0</v>
      </c>
      <c r="X64" s="92">
        <v>0</v>
      </c>
      <c r="Y64" s="92">
        <v>0</v>
      </c>
      <c r="Z64" s="112">
        <v>0</v>
      </c>
      <c r="AA64" s="92">
        <v>0</v>
      </c>
      <c r="AB64" s="92">
        <v>0</v>
      </c>
      <c r="AC64" s="92">
        <v>0</v>
      </c>
      <c r="AD64" s="92">
        <v>0</v>
      </c>
      <c r="AE64" s="92">
        <v>0</v>
      </c>
      <c r="AF64" s="92">
        <v>0</v>
      </c>
      <c r="AG64" s="92">
        <v>0</v>
      </c>
      <c r="AH64" s="92">
        <v>0</v>
      </c>
      <c r="AI64" s="92">
        <v>0</v>
      </c>
      <c r="AJ64" s="92">
        <v>0</v>
      </c>
      <c r="AK64" s="92">
        <v>0</v>
      </c>
      <c r="AL64" s="92">
        <v>0</v>
      </c>
      <c r="AM64" s="92">
        <v>0</v>
      </c>
      <c r="AN64" s="92">
        <v>0</v>
      </c>
      <c r="AO64" s="92">
        <v>0</v>
      </c>
      <c r="AP64" s="92">
        <v>0</v>
      </c>
      <c r="AQ64" s="92">
        <v>0</v>
      </c>
      <c r="AR64" s="92">
        <v>0</v>
      </c>
      <c r="AS64" s="92">
        <v>0</v>
      </c>
      <c r="AT64" s="92">
        <v>0</v>
      </c>
      <c r="AU64" s="92">
        <v>0</v>
      </c>
      <c r="AV64" s="92">
        <v>0</v>
      </c>
      <c r="AW64" s="92">
        <v>0</v>
      </c>
      <c r="AX64" s="92">
        <v>0</v>
      </c>
      <c r="AY64" s="92">
        <v>0</v>
      </c>
      <c r="AZ64" s="92">
        <v>0</v>
      </c>
      <c r="BA64" s="92">
        <v>0</v>
      </c>
      <c r="BB64" s="112">
        <v>0</v>
      </c>
      <c r="BC64" s="92">
        <v>0</v>
      </c>
      <c r="BD64" s="92">
        <v>0</v>
      </c>
      <c r="BE64" s="92">
        <v>0</v>
      </c>
      <c r="BF64" s="92">
        <v>0</v>
      </c>
      <c r="BG64" s="92">
        <v>0</v>
      </c>
      <c r="BH64" s="92">
        <v>0</v>
      </c>
      <c r="BI64" s="92">
        <v>0</v>
      </c>
      <c r="BJ64" s="92">
        <v>0</v>
      </c>
      <c r="BK64" s="92">
        <v>0</v>
      </c>
      <c r="BL64" s="92">
        <v>0</v>
      </c>
      <c r="BM64" s="92">
        <v>0</v>
      </c>
      <c r="BN64" s="92">
        <v>0</v>
      </c>
      <c r="BO64" s="112">
        <v>0</v>
      </c>
      <c r="BP64" s="92">
        <v>0</v>
      </c>
      <c r="BQ64" s="92">
        <v>0</v>
      </c>
      <c r="BR64" s="92">
        <v>0</v>
      </c>
      <c r="BS64" s="92">
        <v>0</v>
      </c>
      <c r="BT64" s="112">
        <v>72490</v>
      </c>
      <c r="BU64" s="92">
        <v>0</v>
      </c>
      <c r="BV64" s="92">
        <v>0</v>
      </c>
      <c r="BW64" s="92">
        <v>0</v>
      </c>
      <c r="BX64" s="92">
        <v>72490</v>
      </c>
      <c r="BY64" s="92">
        <v>0</v>
      </c>
      <c r="BZ64" s="92">
        <v>0</v>
      </c>
      <c r="CA64" s="92">
        <v>0</v>
      </c>
      <c r="CB64" s="92">
        <v>0</v>
      </c>
      <c r="CC64" s="92">
        <v>0</v>
      </c>
      <c r="CD64" s="92">
        <v>0</v>
      </c>
      <c r="CE64" s="92">
        <v>0</v>
      </c>
      <c r="CF64" s="92">
        <v>0</v>
      </c>
      <c r="CG64" s="112">
        <v>0</v>
      </c>
      <c r="CH64" s="92">
        <v>0</v>
      </c>
      <c r="CI64" s="92">
        <v>0</v>
      </c>
      <c r="CJ64" s="92">
        <v>0</v>
      </c>
      <c r="CK64" s="92">
        <v>0</v>
      </c>
      <c r="CL64" s="92">
        <v>0</v>
      </c>
      <c r="CM64" s="92">
        <v>0</v>
      </c>
      <c r="CN64" s="92">
        <v>0</v>
      </c>
      <c r="CO64" s="92">
        <v>0</v>
      </c>
      <c r="CP64" s="92">
        <v>0</v>
      </c>
      <c r="CQ64" s="92">
        <v>0</v>
      </c>
      <c r="CR64" s="92">
        <v>0</v>
      </c>
      <c r="CS64" s="92">
        <v>0</v>
      </c>
      <c r="CT64" s="92">
        <v>0</v>
      </c>
      <c r="CU64" s="92">
        <v>0</v>
      </c>
      <c r="CV64" s="92">
        <v>0</v>
      </c>
      <c r="CW64" s="92">
        <v>0</v>
      </c>
      <c r="CX64" s="112">
        <v>0</v>
      </c>
      <c r="CY64" s="92">
        <v>0</v>
      </c>
      <c r="CZ64" s="92">
        <v>0</v>
      </c>
      <c r="DA64" s="112">
        <v>0</v>
      </c>
      <c r="DB64" s="92">
        <v>0</v>
      </c>
      <c r="DC64" s="92">
        <v>0</v>
      </c>
      <c r="DD64" s="92">
        <v>0</v>
      </c>
      <c r="DE64" s="92">
        <v>0</v>
      </c>
      <c r="DF64" s="92">
        <v>0</v>
      </c>
      <c r="DG64" s="112">
        <v>0</v>
      </c>
      <c r="DH64" s="92">
        <v>0</v>
      </c>
      <c r="DI64" s="92">
        <v>0</v>
      </c>
      <c r="DJ64" s="92">
        <v>0</v>
      </c>
      <c r="DK64" s="112">
        <v>0</v>
      </c>
      <c r="DL64" s="92">
        <v>0</v>
      </c>
      <c r="DM64" s="92">
        <v>0</v>
      </c>
      <c r="DN64" s="92">
        <v>0</v>
      </c>
      <c r="DO64" s="92">
        <v>0</v>
      </c>
      <c r="DP64" s="143">
        <v>0</v>
      </c>
    </row>
    <row r="65" ht="22.5" customHeight="1" spans="1:120">
      <c r="A65" s="130" t="s">
        <v>321</v>
      </c>
      <c r="B65" s="131"/>
      <c r="C65" s="131"/>
      <c r="D65" s="139" t="s">
        <v>705</v>
      </c>
      <c r="E65" s="139" t="s">
        <v>553</v>
      </c>
      <c r="F65" s="139" t="s">
        <v>519</v>
      </c>
      <c r="G65" s="139" t="s">
        <v>644</v>
      </c>
      <c r="H65" s="139" t="s">
        <v>553</v>
      </c>
      <c r="I65" s="269" t="s">
        <v>532</v>
      </c>
      <c r="J65" s="270" t="s">
        <v>64</v>
      </c>
      <c r="K65" s="112">
        <v>2216842</v>
      </c>
      <c r="L65" s="112">
        <v>0</v>
      </c>
      <c r="M65" s="92">
        <v>0</v>
      </c>
      <c r="N65" s="92">
        <v>0</v>
      </c>
      <c r="O65" s="92">
        <v>0</v>
      </c>
      <c r="P65" s="92">
        <v>0</v>
      </c>
      <c r="Q65" s="92">
        <v>0</v>
      </c>
      <c r="R65" s="92">
        <v>0</v>
      </c>
      <c r="S65" s="92">
        <v>0</v>
      </c>
      <c r="T65" s="92">
        <v>0</v>
      </c>
      <c r="U65" s="92">
        <v>0</v>
      </c>
      <c r="V65" s="92">
        <v>0</v>
      </c>
      <c r="W65" s="92">
        <v>0</v>
      </c>
      <c r="X65" s="92">
        <v>0</v>
      </c>
      <c r="Y65" s="92">
        <v>0</v>
      </c>
      <c r="Z65" s="112">
        <v>0</v>
      </c>
      <c r="AA65" s="92">
        <v>0</v>
      </c>
      <c r="AB65" s="92">
        <v>0</v>
      </c>
      <c r="AC65" s="92">
        <v>0</v>
      </c>
      <c r="AD65" s="92">
        <v>0</v>
      </c>
      <c r="AE65" s="92">
        <v>0</v>
      </c>
      <c r="AF65" s="92">
        <v>0</v>
      </c>
      <c r="AG65" s="92">
        <v>0</v>
      </c>
      <c r="AH65" s="92">
        <v>0</v>
      </c>
      <c r="AI65" s="92">
        <v>0</v>
      </c>
      <c r="AJ65" s="92">
        <v>0</v>
      </c>
      <c r="AK65" s="92">
        <v>0</v>
      </c>
      <c r="AL65" s="92">
        <v>0</v>
      </c>
      <c r="AM65" s="92">
        <v>0</v>
      </c>
      <c r="AN65" s="92">
        <v>0</v>
      </c>
      <c r="AO65" s="92">
        <v>0</v>
      </c>
      <c r="AP65" s="92">
        <v>0</v>
      </c>
      <c r="AQ65" s="92">
        <v>0</v>
      </c>
      <c r="AR65" s="92">
        <v>0</v>
      </c>
      <c r="AS65" s="92">
        <v>0</v>
      </c>
      <c r="AT65" s="92">
        <v>0</v>
      </c>
      <c r="AU65" s="92">
        <v>0</v>
      </c>
      <c r="AV65" s="92">
        <v>0</v>
      </c>
      <c r="AW65" s="92">
        <v>0</v>
      </c>
      <c r="AX65" s="92">
        <v>0</v>
      </c>
      <c r="AY65" s="92">
        <v>0</v>
      </c>
      <c r="AZ65" s="92">
        <v>0</v>
      </c>
      <c r="BA65" s="92">
        <v>0</v>
      </c>
      <c r="BB65" s="112">
        <v>0</v>
      </c>
      <c r="BC65" s="92">
        <v>0</v>
      </c>
      <c r="BD65" s="92">
        <v>0</v>
      </c>
      <c r="BE65" s="92">
        <v>0</v>
      </c>
      <c r="BF65" s="92">
        <v>0</v>
      </c>
      <c r="BG65" s="92">
        <v>0</v>
      </c>
      <c r="BH65" s="92">
        <v>0</v>
      </c>
      <c r="BI65" s="92">
        <v>0</v>
      </c>
      <c r="BJ65" s="92">
        <v>0</v>
      </c>
      <c r="BK65" s="92">
        <v>0</v>
      </c>
      <c r="BL65" s="92">
        <v>0</v>
      </c>
      <c r="BM65" s="92">
        <v>0</v>
      </c>
      <c r="BN65" s="92">
        <v>0</v>
      </c>
      <c r="BO65" s="112">
        <v>0</v>
      </c>
      <c r="BP65" s="92">
        <v>0</v>
      </c>
      <c r="BQ65" s="92">
        <v>0</v>
      </c>
      <c r="BR65" s="92">
        <v>0</v>
      </c>
      <c r="BS65" s="92">
        <v>0</v>
      </c>
      <c r="BT65" s="112">
        <v>2216842</v>
      </c>
      <c r="BU65" s="92">
        <v>0</v>
      </c>
      <c r="BV65" s="92">
        <v>0</v>
      </c>
      <c r="BW65" s="92">
        <v>0</v>
      </c>
      <c r="BX65" s="92">
        <v>0</v>
      </c>
      <c r="BY65" s="92">
        <v>0</v>
      </c>
      <c r="BZ65" s="92">
        <v>0</v>
      </c>
      <c r="CA65" s="92">
        <v>0</v>
      </c>
      <c r="CB65" s="92">
        <v>0</v>
      </c>
      <c r="CC65" s="92">
        <v>0</v>
      </c>
      <c r="CD65" s="92">
        <v>0</v>
      </c>
      <c r="CE65" s="92">
        <v>0</v>
      </c>
      <c r="CF65" s="92">
        <v>2216842</v>
      </c>
      <c r="CG65" s="112">
        <v>0</v>
      </c>
      <c r="CH65" s="92">
        <v>0</v>
      </c>
      <c r="CI65" s="92">
        <v>0</v>
      </c>
      <c r="CJ65" s="92">
        <v>0</v>
      </c>
      <c r="CK65" s="92">
        <v>0</v>
      </c>
      <c r="CL65" s="92">
        <v>0</v>
      </c>
      <c r="CM65" s="92">
        <v>0</v>
      </c>
      <c r="CN65" s="92">
        <v>0</v>
      </c>
      <c r="CO65" s="92">
        <v>0</v>
      </c>
      <c r="CP65" s="92">
        <v>0</v>
      </c>
      <c r="CQ65" s="92">
        <v>0</v>
      </c>
      <c r="CR65" s="92">
        <v>0</v>
      </c>
      <c r="CS65" s="92">
        <v>0</v>
      </c>
      <c r="CT65" s="92">
        <v>0</v>
      </c>
      <c r="CU65" s="92">
        <v>0</v>
      </c>
      <c r="CV65" s="92">
        <v>0</v>
      </c>
      <c r="CW65" s="92">
        <v>0</v>
      </c>
      <c r="CX65" s="112">
        <v>0</v>
      </c>
      <c r="CY65" s="92">
        <v>0</v>
      </c>
      <c r="CZ65" s="92">
        <v>0</v>
      </c>
      <c r="DA65" s="112">
        <v>0</v>
      </c>
      <c r="DB65" s="92">
        <v>0</v>
      </c>
      <c r="DC65" s="92">
        <v>0</v>
      </c>
      <c r="DD65" s="92">
        <v>0</v>
      </c>
      <c r="DE65" s="92">
        <v>0</v>
      </c>
      <c r="DF65" s="92">
        <v>0</v>
      </c>
      <c r="DG65" s="112">
        <v>0</v>
      </c>
      <c r="DH65" s="92">
        <v>0</v>
      </c>
      <c r="DI65" s="92">
        <v>0</v>
      </c>
      <c r="DJ65" s="92">
        <v>0</v>
      </c>
      <c r="DK65" s="112">
        <v>0</v>
      </c>
      <c r="DL65" s="92">
        <v>0</v>
      </c>
      <c r="DM65" s="92">
        <v>0</v>
      </c>
      <c r="DN65" s="92">
        <v>0</v>
      </c>
      <c r="DO65" s="92">
        <v>0</v>
      </c>
      <c r="DP65" s="143">
        <v>0</v>
      </c>
    </row>
    <row r="66" ht="22.5" customHeight="1" spans="1:120">
      <c r="A66" s="130" t="s">
        <v>321</v>
      </c>
      <c r="B66" s="131"/>
      <c r="C66" s="131"/>
      <c r="D66" s="139" t="s">
        <v>517</v>
      </c>
      <c r="E66" s="139" t="s">
        <v>518</v>
      </c>
      <c r="F66" s="139" t="s">
        <v>519</v>
      </c>
      <c r="G66" s="139" t="s">
        <v>520</v>
      </c>
      <c r="H66" s="139" t="s">
        <v>518</v>
      </c>
      <c r="I66" s="269" t="s">
        <v>532</v>
      </c>
      <c r="J66" s="270" t="s">
        <v>64</v>
      </c>
      <c r="K66" s="112">
        <v>390470.37</v>
      </c>
      <c r="L66" s="112">
        <v>0</v>
      </c>
      <c r="M66" s="92">
        <v>0</v>
      </c>
      <c r="N66" s="92">
        <v>0</v>
      </c>
      <c r="O66" s="92">
        <v>0</v>
      </c>
      <c r="P66" s="92">
        <v>0</v>
      </c>
      <c r="Q66" s="92">
        <v>0</v>
      </c>
      <c r="R66" s="92">
        <v>0</v>
      </c>
      <c r="S66" s="92">
        <v>0</v>
      </c>
      <c r="T66" s="92">
        <v>0</v>
      </c>
      <c r="U66" s="92">
        <v>0</v>
      </c>
      <c r="V66" s="92">
        <v>0</v>
      </c>
      <c r="W66" s="92">
        <v>0</v>
      </c>
      <c r="X66" s="92">
        <v>0</v>
      </c>
      <c r="Y66" s="92">
        <v>0</v>
      </c>
      <c r="Z66" s="112">
        <v>0</v>
      </c>
      <c r="AA66" s="92">
        <v>0</v>
      </c>
      <c r="AB66" s="92">
        <v>0</v>
      </c>
      <c r="AC66" s="92">
        <v>0</v>
      </c>
      <c r="AD66" s="92">
        <v>0</v>
      </c>
      <c r="AE66" s="92">
        <v>0</v>
      </c>
      <c r="AF66" s="92">
        <v>0</v>
      </c>
      <c r="AG66" s="92">
        <v>0</v>
      </c>
      <c r="AH66" s="92">
        <v>0</v>
      </c>
      <c r="AI66" s="92">
        <v>0</v>
      </c>
      <c r="AJ66" s="92">
        <v>0</v>
      </c>
      <c r="AK66" s="92">
        <v>0</v>
      </c>
      <c r="AL66" s="92">
        <v>0</v>
      </c>
      <c r="AM66" s="92">
        <v>0</v>
      </c>
      <c r="AN66" s="92">
        <v>0</v>
      </c>
      <c r="AO66" s="92">
        <v>0</v>
      </c>
      <c r="AP66" s="92">
        <v>0</v>
      </c>
      <c r="AQ66" s="92">
        <v>0</v>
      </c>
      <c r="AR66" s="92">
        <v>0</v>
      </c>
      <c r="AS66" s="92">
        <v>0</v>
      </c>
      <c r="AT66" s="92">
        <v>0</v>
      </c>
      <c r="AU66" s="92">
        <v>0</v>
      </c>
      <c r="AV66" s="92">
        <v>0</v>
      </c>
      <c r="AW66" s="92">
        <v>0</v>
      </c>
      <c r="AX66" s="92">
        <v>0</v>
      </c>
      <c r="AY66" s="92">
        <v>0</v>
      </c>
      <c r="AZ66" s="92">
        <v>0</v>
      </c>
      <c r="BA66" s="92">
        <v>0</v>
      </c>
      <c r="BB66" s="112">
        <v>0</v>
      </c>
      <c r="BC66" s="92">
        <v>0</v>
      </c>
      <c r="BD66" s="92">
        <v>0</v>
      </c>
      <c r="BE66" s="92">
        <v>0</v>
      </c>
      <c r="BF66" s="92">
        <v>0</v>
      </c>
      <c r="BG66" s="92">
        <v>0</v>
      </c>
      <c r="BH66" s="92">
        <v>0</v>
      </c>
      <c r="BI66" s="92">
        <v>0</v>
      </c>
      <c r="BJ66" s="92">
        <v>0</v>
      </c>
      <c r="BK66" s="92">
        <v>0</v>
      </c>
      <c r="BL66" s="92">
        <v>0</v>
      </c>
      <c r="BM66" s="92">
        <v>0</v>
      </c>
      <c r="BN66" s="92">
        <v>0</v>
      </c>
      <c r="BO66" s="112">
        <v>0</v>
      </c>
      <c r="BP66" s="92">
        <v>0</v>
      </c>
      <c r="BQ66" s="92">
        <v>0</v>
      </c>
      <c r="BR66" s="92">
        <v>0</v>
      </c>
      <c r="BS66" s="92">
        <v>0</v>
      </c>
      <c r="BT66" s="112">
        <v>390470.37</v>
      </c>
      <c r="BU66" s="92">
        <v>0</v>
      </c>
      <c r="BV66" s="92">
        <v>0</v>
      </c>
      <c r="BW66" s="92">
        <v>0</v>
      </c>
      <c r="BX66" s="92">
        <v>390470.37</v>
      </c>
      <c r="BY66" s="92">
        <v>0</v>
      </c>
      <c r="BZ66" s="92">
        <v>0</v>
      </c>
      <c r="CA66" s="92">
        <v>0</v>
      </c>
      <c r="CB66" s="92">
        <v>0</v>
      </c>
      <c r="CC66" s="92">
        <v>0</v>
      </c>
      <c r="CD66" s="92">
        <v>0</v>
      </c>
      <c r="CE66" s="92">
        <v>0</v>
      </c>
      <c r="CF66" s="92">
        <v>0</v>
      </c>
      <c r="CG66" s="112">
        <v>0</v>
      </c>
      <c r="CH66" s="92">
        <v>0</v>
      </c>
      <c r="CI66" s="92">
        <v>0</v>
      </c>
      <c r="CJ66" s="92">
        <v>0</v>
      </c>
      <c r="CK66" s="92">
        <v>0</v>
      </c>
      <c r="CL66" s="92">
        <v>0</v>
      </c>
      <c r="CM66" s="92">
        <v>0</v>
      </c>
      <c r="CN66" s="92">
        <v>0</v>
      </c>
      <c r="CO66" s="92">
        <v>0</v>
      </c>
      <c r="CP66" s="92">
        <v>0</v>
      </c>
      <c r="CQ66" s="92">
        <v>0</v>
      </c>
      <c r="CR66" s="92">
        <v>0</v>
      </c>
      <c r="CS66" s="92">
        <v>0</v>
      </c>
      <c r="CT66" s="92">
        <v>0</v>
      </c>
      <c r="CU66" s="92">
        <v>0</v>
      </c>
      <c r="CV66" s="92">
        <v>0</v>
      </c>
      <c r="CW66" s="92">
        <v>0</v>
      </c>
      <c r="CX66" s="112">
        <v>0</v>
      </c>
      <c r="CY66" s="92">
        <v>0</v>
      </c>
      <c r="CZ66" s="92">
        <v>0</v>
      </c>
      <c r="DA66" s="112">
        <v>0</v>
      </c>
      <c r="DB66" s="92">
        <v>0</v>
      </c>
      <c r="DC66" s="92">
        <v>0</v>
      </c>
      <c r="DD66" s="92">
        <v>0</v>
      </c>
      <c r="DE66" s="92">
        <v>0</v>
      </c>
      <c r="DF66" s="92">
        <v>0</v>
      </c>
      <c r="DG66" s="112">
        <v>0</v>
      </c>
      <c r="DH66" s="92">
        <v>0</v>
      </c>
      <c r="DI66" s="92">
        <v>0</v>
      </c>
      <c r="DJ66" s="92">
        <v>0</v>
      </c>
      <c r="DK66" s="112">
        <v>0</v>
      </c>
      <c r="DL66" s="92">
        <v>0</v>
      </c>
      <c r="DM66" s="92">
        <v>0</v>
      </c>
      <c r="DN66" s="92">
        <v>0</v>
      </c>
      <c r="DO66" s="92">
        <v>0</v>
      </c>
      <c r="DP66" s="143">
        <v>0</v>
      </c>
    </row>
    <row r="67" ht="22.5" customHeight="1" spans="1:120">
      <c r="A67" s="130" t="s">
        <v>321</v>
      </c>
      <c r="B67" s="131"/>
      <c r="C67" s="131"/>
      <c r="D67" s="139" t="s">
        <v>522</v>
      </c>
      <c r="E67" s="139" t="s">
        <v>523</v>
      </c>
      <c r="F67" s="139" t="s">
        <v>519</v>
      </c>
      <c r="G67" s="139" t="s">
        <v>524</v>
      </c>
      <c r="H67" s="139" t="s">
        <v>523</v>
      </c>
      <c r="I67" s="269" t="s">
        <v>532</v>
      </c>
      <c r="J67" s="270" t="s">
        <v>64</v>
      </c>
      <c r="K67" s="112">
        <v>103422.71</v>
      </c>
      <c r="L67" s="112">
        <v>0</v>
      </c>
      <c r="M67" s="92">
        <v>0</v>
      </c>
      <c r="N67" s="92">
        <v>0</v>
      </c>
      <c r="O67" s="92">
        <v>0</v>
      </c>
      <c r="P67" s="92">
        <v>0</v>
      </c>
      <c r="Q67" s="92">
        <v>0</v>
      </c>
      <c r="R67" s="92">
        <v>0</v>
      </c>
      <c r="S67" s="92">
        <v>0</v>
      </c>
      <c r="T67" s="92">
        <v>0</v>
      </c>
      <c r="U67" s="92">
        <v>0</v>
      </c>
      <c r="V67" s="92">
        <v>0</v>
      </c>
      <c r="W67" s="92">
        <v>0</v>
      </c>
      <c r="X67" s="92">
        <v>0</v>
      </c>
      <c r="Y67" s="92">
        <v>0</v>
      </c>
      <c r="Z67" s="112">
        <v>0</v>
      </c>
      <c r="AA67" s="92">
        <v>0</v>
      </c>
      <c r="AB67" s="92">
        <v>0</v>
      </c>
      <c r="AC67" s="92">
        <v>0</v>
      </c>
      <c r="AD67" s="92">
        <v>0</v>
      </c>
      <c r="AE67" s="92">
        <v>0</v>
      </c>
      <c r="AF67" s="92">
        <v>0</v>
      </c>
      <c r="AG67" s="92">
        <v>0</v>
      </c>
      <c r="AH67" s="92">
        <v>0</v>
      </c>
      <c r="AI67" s="92">
        <v>0</v>
      </c>
      <c r="AJ67" s="92">
        <v>0</v>
      </c>
      <c r="AK67" s="92">
        <v>0</v>
      </c>
      <c r="AL67" s="92">
        <v>0</v>
      </c>
      <c r="AM67" s="92">
        <v>0</v>
      </c>
      <c r="AN67" s="92">
        <v>0</v>
      </c>
      <c r="AO67" s="92">
        <v>0</v>
      </c>
      <c r="AP67" s="92">
        <v>0</v>
      </c>
      <c r="AQ67" s="92">
        <v>0</v>
      </c>
      <c r="AR67" s="92">
        <v>0</v>
      </c>
      <c r="AS67" s="92">
        <v>0</v>
      </c>
      <c r="AT67" s="92">
        <v>0</v>
      </c>
      <c r="AU67" s="92">
        <v>0</v>
      </c>
      <c r="AV67" s="92">
        <v>0</v>
      </c>
      <c r="AW67" s="92">
        <v>0</v>
      </c>
      <c r="AX67" s="92">
        <v>0</v>
      </c>
      <c r="AY67" s="92">
        <v>0</v>
      </c>
      <c r="AZ67" s="92">
        <v>0</v>
      </c>
      <c r="BA67" s="92">
        <v>0</v>
      </c>
      <c r="BB67" s="112">
        <v>0</v>
      </c>
      <c r="BC67" s="92">
        <v>0</v>
      </c>
      <c r="BD67" s="92">
        <v>0</v>
      </c>
      <c r="BE67" s="92">
        <v>0</v>
      </c>
      <c r="BF67" s="92">
        <v>0</v>
      </c>
      <c r="BG67" s="92">
        <v>0</v>
      </c>
      <c r="BH67" s="92">
        <v>0</v>
      </c>
      <c r="BI67" s="92">
        <v>0</v>
      </c>
      <c r="BJ67" s="92">
        <v>0</v>
      </c>
      <c r="BK67" s="92">
        <v>0</v>
      </c>
      <c r="BL67" s="92">
        <v>0</v>
      </c>
      <c r="BM67" s="92">
        <v>0</v>
      </c>
      <c r="BN67" s="92">
        <v>0</v>
      </c>
      <c r="BO67" s="112">
        <v>0</v>
      </c>
      <c r="BP67" s="92">
        <v>0</v>
      </c>
      <c r="BQ67" s="92">
        <v>0</v>
      </c>
      <c r="BR67" s="92">
        <v>0</v>
      </c>
      <c r="BS67" s="92">
        <v>0</v>
      </c>
      <c r="BT67" s="112">
        <v>103422.71</v>
      </c>
      <c r="BU67" s="92">
        <v>0</v>
      </c>
      <c r="BV67" s="92">
        <v>0</v>
      </c>
      <c r="BW67" s="92">
        <v>0</v>
      </c>
      <c r="BX67" s="92">
        <v>103422.71</v>
      </c>
      <c r="BY67" s="92">
        <v>0</v>
      </c>
      <c r="BZ67" s="92">
        <v>0</v>
      </c>
      <c r="CA67" s="92">
        <v>0</v>
      </c>
      <c r="CB67" s="92">
        <v>0</v>
      </c>
      <c r="CC67" s="92">
        <v>0</v>
      </c>
      <c r="CD67" s="92">
        <v>0</v>
      </c>
      <c r="CE67" s="92">
        <v>0</v>
      </c>
      <c r="CF67" s="92">
        <v>0</v>
      </c>
      <c r="CG67" s="112">
        <v>0</v>
      </c>
      <c r="CH67" s="92">
        <v>0</v>
      </c>
      <c r="CI67" s="92">
        <v>0</v>
      </c>
      <c r="CJ67" s="92">
        <v>0</v>
      </c>
      <c r="CK67" s="92">
        <v>0</v>
      </c>
      <c r="CL67" s="92">
        <v>0</v>
      </c>
      <c r="CM67" s="92">
        <v>0</v>
      </c>
      <c r="CN67" s="92">
        <v>0</v>
      </c>
      <c r="CO67" s="92">
        <v>0</v>
      </c>
      <c r="CP67" s="92">
        <v>0</v>
      </c>
      <c r="CQ67" s="92">
        <v>0</v>
      </c>
      <c r="CR67" s="92">
        <v>0</v>
      </c>
      <c r="CS67" s="92">
        <v>0</v>
      </c>
      <c r="CT67" s="92">
        <v>0</v>
      </c>
      <c r="CU67" s="92">
        <v>0</v>
      </c>
      <c r="CV67" s="92">
        <v>0</v>
      </c>
      <c r="CW67" s="92">
        <v>0</v>
      </c>
      <c r="CX67" s="112">
        <v>0</v>
      </c>
      <c r="CY67" s="92">
        <v>0</v>
      </c>
      <c r="CZ67" s="92">
        <v>0</v>
      </c>
      <c r="DA67" s="112">
        <v>0</v>
      </c>
      <c r="DB67" s="92">
        <v>0</v>
      </c>
      <c r="DC67" s="92">
        <v>0</v>
      </c>
      <c r="DD67" s="92">
        <v>0</v>
      </c>
      <c r="DE67" s="92">
        <v>0</v>
      </c>
      <c r="DF67" s="92">
        <v>0</v>
      </c>
      <c r="DG67" s="112">
        <v>0</v>
      </c>
      <c r="DH67" s="92">
        <v>0</v>
      </c>
      <c r="DI67" s="92">
        <v>0</v>
      </c>
      <c r="DJ67" s="92">
        <v>0</v>
      </c>
      <c r="DK67" s="112">
        <v>0</v>
      </c>
      <c r="DL67" s="92">
        <v>0</v>
      </c>
      <c r="DM67" s="92">
        <v>0</v>
      </c>
      <c r="DN67" s="92">
        <v>0</v>
      </c>
      <c r="DO67" s="92">
        <v>0</v>
      </c>
      <c r="DP67" s="143">
        <v>0</v>
      </c>
    </row>
    <row r="68" ht="22.5" customHeight="1" spans="1:120">
      <c r="A68" s="130" t="s">
        <v>321</v>
      </c>
      <c r="B68" s="131"/>
      <c r="C68" s="131"/>
      <c r="D68" s="139" t="s">
        <v>621</v>
      </c>
      <c r="E68" s="139" t="s">
        <v>622</v>
      </c>
      <c r="F68" s="139" t="s">
        <v>519</v>
      </c>
      <c r="G68" s="139" t="s">
        <v>645</v>
      </c>
      <c r="H68" s="139" t="s">
        <v>622</v>
      </c>
      <c r="I68" s="269" t="s">
        <v>532</v>
      </c>
      <c r="J68" s="270" t="s">
        <v>64</v>
      </c>
      <c r="K68" s="112">
        <v>1480</v>
      </c>
      <c r="L68" s="112">
        <v>0</v>
      </c>
      <c r="M68" s="92">
        <v>0</v>
      </c>
      <c r="N68" s="92">
        <v>0</v>
      </c>
      <c r="O68" s="92">
        <v>0</v>
      </c>
      <c r="P68" s="92">
        <v>0</v>
      </c>
      <c r="Q68" s="92">
        <v>0</v>
      </c>
      <c r="R68" s="92">
        <v>0</v>
      </c>
      <c r="S68" s="92">
        <v>0</v>
      </c>
      <c r="T68" s="92">
        <v>0</v>
      </c>
      <c r="U68" s="92">
        <v>0</v>
      </c>
      <c r="V68" s="92">
        <v>0</v>
      </c>
      <c r="W68" s="92">
        <v>0</v>
      </c>
      <c r="X68" s="92">
        <v>0</v>
      </c>
      <c r="Y68" s="92">
        <v>0</v>
      </c>
      <c r="Z68" s="112">
        <v>0</v>
      </c>
      <c r="AA68" s="92">
        <v>0</v>
      </c>
      <c r="AB68" s="92">
        <v>0</v>
      </c>
      <c r="AC68" s="92">
        <v>0</v>
      </c>
      <c r="AD68" s="92">
        <v>0</v>
      </c>
      <c r="AE68" s="92">
        <v>0</v>
      </c>
      <c r="AF68" s="92">
        <v>0</v>
      </c>
      <c r="AG68" s="92">
        <v>0</v>
      </c>
      <c r="AH68" s="92">
        <v>0</v>
      </c>
      <c r="AI68" s="92">
        <v>0</v>
      </c>
      <c r="AJ68" s="92">
        <v>0</v>
      </c>
      <c r="AK68" s="92">
        <v>0</v>
      </c>
      <c r="AL68" s="92">
        <v>0</v>
      </c>
      <c r="AM68" s="92">
        <v>0</v>
      </c>
      <c r="AN68" s="92">
        <v>0</v>
      </c>
      <c r="AO68" s="92">
        <v>0</v>
      </c>
      <c r="AP68" s="92">
        <v>0</v>
      </c>
      <c r="AQ68" s="92">
        <v>0</v>
      </c>
      <c r="AR68" s="92">
        <v>0</v>
      </c>
      <c r="AS68" s="92">
        <v>0</v>
      </c>
      <c r="AT68" s="92">
        <v>0</v>
      </c>
      <c r="AU68" s="92">
        <v>0</v>
      </c>
      <c r="AV68" s="92">
        <v>0</v>
      </c>
      <c r="AW68" s="92">
        <v>0</v>
      </c>
      <c r="AX68" s="92">
        <v>0</v>
      </c>
      <c r="AY68" s="92">
        <v>0</v>
      </c>
      <c r="AZ68" s="92">
        <v>0</v>
      </c>
      <c r="BA68" s="92">
        <v>0</v>
      </c>
      <c r="BB68" s="112">
        <v>0</v>
      </c>
      <c r="BC68" s="92">
        <v>0</v>
      </c>
      <c r="BD68" s="92">
        <v>0</v>
      </c>
      <c r="BE68" s="92">
        <v>0</v>
      </c>
      <c r="BF68" s="92">
        <v>0</v>
      </c>
      <c r="BG68" s="92">
        <v>0</v>
      </c>
      <c r="BH68" s="92">
        <v>0</v>
      </c>
      <c r="BI68" s="92">
        <v>0</v>
      </c>
      <c r="BJ68" s="92">
        <v>0</v>
      </c>
      <c r="BK68" s="92">
        <v>0</v>
      </c>
      <c r="BL68" s="92">
        <v>0</v>
      </c>
      <c r="BM68" s="92">
        <v>0</v>
      </c>
      <c r="BN68" s="92">
        <v>0</v>
      </c>
      <c r="BO68" s="112">
        <v>0</v>
      </c>
      <c r="BP68" s="92">
        <v>0</v>
      </c>
      <c r="BQ68" s="92">
        <v>0</v>
      </c>
      <c r="BR68" s="92">
        <v>0</v>
      </c>
      <c r="BS68" s="92">
        <v>0</v>
      </c>
      <c r="BT68" s="112">
        <v>1480</v>
      </c>
      <c r="BU68" s="92">
        <v>0</v>
      </c>
      <c r="BV68" s="92">
        <v>0</v>
      </c>
      <c r="BW68" s="92">
        <v>0</v>
      </c>
      <c r="BX68" s="92">
        <v>1480</v>
      </c>
      <c r="BY68" s="92">
        <v>0</v>
      </c>
      <c r="BZ68" s="92">
        <v>0</v>
      </c>
      <c r="CA68" s="92">
        <v>0</v>
      </c>
      <c r="CB68" s="92">
        <v>0</v>
      </c>
      <c r="CC68" s="92">
        <v>0</v>
      </c>
      <c r="CD68" s="92">
        <v>0</v>
      </c>
      <c r="CE68" s="92">
        <v>0</v>
      </c>
      <c r="CF68" s="92">
        <v>0</v>
      </c>
      <c r="CG68" s="112">
        <v>0</v>
      </c>
      <c r="CH68" s="92">
        <v>0</v>
      </c>
      <c r="CI68" s="92">
        <v>0</v>
      </c>
      <c r="CJ68" s="92">
        <v>0</v>
      </c>
      <c r="CK68" s="92">
        <v>0</v>
      </c>
      <c r="CL68" s="92">
        <v>0</v>
      </c>
      <c r="CM68" s="92">
        <v>0</v>
      </c>
      <c r="CN68" s="92">
        <v>0</v>
      </c>
      <c r="CO68" s="92">
        <v>0</v>
      </c>
      <c r="CP68" s="92">
        <v>0</v>
      </c>
      <c r="CQ68" s="92">
        <v>0</v>
      </c>
      <c r="CR68" s="92">
        <v>0</v>
      </c>
      <c r="CS68" s="92">
        <v>0</v>
      </c>
      <c r="CT68" s="92">
        <v>0</v>
      </c>
      <c r="CU68" s="92">
        <v>0</v>
      </c>
      <c r="CV68" s="92">
        <v>0</v>
      </c>
      <c r="CW68" s="92">
        <v>0</v>
      </c>
      <c r="CX68" s="112">
        <v>0</v>
      </c>
      <c r="CY68" s="92">
        <v>0</v>
      </c>
      <c r="CZ68" s="92">
        <v>0</v>
      </c>
      <c r="DA68" s="112">
        <v>0</v>
      </c>
      <c r="DB68" s="92">
        <v>0</v>
      </c>
      <c r="DC68" s="92">
        <v>0</v>
      </c>
      <c r="DD68" s="92">
        <v>0</v>
      </c>
      <c r="DE68" s="92">
        <v>0</v>
      </c>
      <c r="DF68" s="92">
        <v>0</v>
      </c>
      <c r="DG68" s="112">
        <v>0</v>
      </c>
      <c r="DH68" s="92">
        <v>0</v>
      </c>
      <c r="DI68" s="92">
        <v>0</v>
      </c>
      <c r="DJ68" s="92">
        <v>0</v>
      </c>
      <c r="DK68" s="112">
        <v>0</v>
      </c>
      <c r="DL68" s="92">
        <v>0</v>
      </c>
      <c r="DM68" s="92">
        <v>0</v>
      </c>
      <c r="DN68" s="92">
        <v>0</v>
      </c>
      <c r="DO68" s="92">
        <v>0</v>
      </c>
      <c r="DP68" s="143">
        <v>0</v>
      </c>
    </row>
    <row r="69" ht="22.5" customHeight="1" spans="1:120">
      <c r="A69" s="136" t="s">
        <v>323</v>
      </c>
      <c r="B69" s="137"/>
      <c r="C69" s="137"/>
      <c r="D69" s="138" t="s">
        <v>324</v>
      </c>
      <c r="E69" s="138"/>
      <c r="F69" s="138" t="s">
        <v>64</v>
      </c>
      <c r="G69" s="138"/>
      <c r="H69" s="138"/>
      <c r="I69" s="268" t="s">
        <v>64</v>
      </c>
      <c r="J69" s="14" t="s">
        <v>64</v>
      </c>
      <c r="K69" s="112">
        <v>36035308.24</v>
      </c>
      <c r="L69" s="112">
        <v>0</v>
      </c>
      <c r="M69" s="141">
        <f t="shared" ref="M69:Y69" si="60">M70</f>
        <v>0</v>
      </c>
      <c r="N69" s="141">
        <f t="shared" si="60"/>
        <v>0</v>
      </c>
      <c r="O69" s="141">
        <f t="shared" si="60"/>
        <v>0</v>
      </c>
      <c r="P69" s="141">
        <f t="shared" si="60"/>
        <v>0</v>
      </c>
      <c r="Q69" s="141">
        <f t="shared" si="60"/>
        <v>0</v>
      </c>
      <c r="R69" s="141">
        <f t="shared" si="60"/>
        <v>0</v>
      </c>
      <c r="S69" s="141">
        <f t="shared" si="60"/>
        <v>0</v>
      </c>
      <c r="T69" s="141">
        <f t="shared" si="60"/>
        <v>0</v>
      </c>
      <c r="U69" s="141">
        <f t="shared" si="60"/>
        <v>0</v>
      </c>
      <c r="V69" s="141">
        <f t="shared" si="60"/>
        <v>0</v>
      </c>
      <c r="W69" s="141">
        <f t="shared" si="60"/>
        <v>0</v>
      </c>
      <c r="X69" s="141">
        <f t="shared" si="60"/>
        <v>0</v>
      </c>
      <c r="Y69" s="141">
        <f t="shared" si="60"/>
        <v>0</v>
      </c>
      <c r="Z69" s="112">
        <v>0</v>
      </c>
      <c r="AA69" s="141">
        <f t="shared" ref="AA69:BA69" si="61">AA70</f>
        <v>0</v>
      </c>
      <c r="AB69" s="141">
        <f t="shared" si="61"/>
        <v>0</v>
      </c>
      <c r="AC69" s="141">
        <f t="shared" si="61"/>
        <v>0</v>
      </c>
      <c r="AD69" s="141">
        <f t="shared" si="61"/>
        <v>0</v>
      </c>
      <c r="AE69" s="141">
        <f t="shared" si="61"/>
        <v>0</v>
      </c>
      <c r="AF69" s="141">
        <f t="shared" si="61"/>
        <v>0</v>
      </c>
      <c r="AG69" s="141">
        <f t="shared" si="61"/>
        <v>0</v>
      </c>
      <c r="AH69" s="141">
        <f t="shared" si="61"/>
        <v>0</v>
      </c>
      <c r="AI69" s="141">
        <f t="shared" si="61"/>
        <v>0</v>
      </c>
      <c r="AJ69" s="141">
        <f t="shared" si="61"/>
        <v>0</v>
      </c>
      <c r="AK69" s="141">
        <f t="shared" si="61"/>
        <v>0</v>
      </c>
      <c r="AL69" s="141">
        <f t="shared" si="61"/>
        <v>0</v>
      </c>
      <c r="AM69" s="141">
        <f t="shared" si="61"/>
        <v>0</v>
      </c>
      <c r="AN69" s="141">
        <f t="shared" si="61"/>
        <v>0</v>
      </c>
      <c r="AO69" s="141">
        <f t="shared" si="61"/>
        <v>0</v>
      </c>
      <c r="AP69" s="141">
        <f t="shared" si="61"/>
        <v>0</v>
      </c>
      <c r="AQ69" s="141">
        <f t="shared" si="61"/>
        <v>0</v>
      </c>
      <c r="AR69" s="141">
        <f t="shared" si="61"/>
        <v>0</v>
      </c>
      <c r="AS69" s="141">
        <f t="shared" si="61"/>
        <v>0</v>
      </c>
      <c r="AT69" s="141">
        <f t="shared" si="61"/>
        <v>0</v>
      </c>
      <c r="AU69" s="141">
        <f t="shared" si="61"/>
        <v>0</v>
      </c>
      <c r="AV69" s="141">
        <f t="shared" si="61"/>
        <v>0</v>
      </c>
      <c r="AW69" s="141">
        <f t="shared" si="61"/>
        <v>0</v>
      </c>
      <c r="AX69" s="141">
        <f t="shared" si="61"/>
        <v>0</v>
      </c>
      <c r="AY69" s="141">
        <f t="shared" si="61"/>
        <v>0</v>
      </c>
      <c r="AZ69" s="141">
        <f t="shared" si="61"/>
        <v>0</v>
      </c>
      <c r="BA69" s="141">
        <f t="shared" si="61"/>
        <v>0</v>
      </c>
      <c r="BB69" s="112">
        <v>0</v>
      </c>
      <c r="BC69" s="141">
        <f t="shared" ref="BC69:BN69" si="62">BC70</f>
        <v>0</v>
      </c>
      <c r="BD69" s="141">
        <f t="shared" si="62"/>
        <v>0</v>
      </c>
      <c r="BE69" s="141">
        <f t="shared" si="62"/>
        <v>0</v>
      </c>
      <c r="BF69" s="141">
        <f t="shared" si="62"/>
        <v>0</v>
      </c>
      <c r="BG69" s="141">
        <f t="shared" si="62"/>
        <v>0</v>
      </c>
      <c r="BH69" s="141">
        <f t="shared" si="62"/>
        <v>0</v>
      </c>
      <c r="BI69" s="141">
        <f t="shared" si="62"/>
        <v>0</v>
      </c>
      <c r="BJ69" s="141">
        <f t="shared" si="62"/>
        <v>0</v>
      </c>
      <c r="BK69" s="141">
        <f t="shared" si="62"/>
        <v>0</v>
      </c>
      <c r="BL69" s="141">
        <f t="shared" si="62"/>
        <v>0</v>
      </c>
      <c r="BM69" s="141">
        <f t="shared" si="62"/>
        <v>0</v>
      </c>
      <c r="BN69" s="141">
        <f t="shared" si="62"/>
        <v>0</v>
      </c>
      <c r="BO69" s="112">
        <v>0</v>
      </c>
      <c r="BP69" s="141">
        <f>BP70</f>
        <v>0</v>
      </c>
      <c r="BQ69" s="141">
        <f>BQ70</f>
        <v>0</v>
      </c>
      <c r="BR69" s="141">
        <f>BR70</f>
        <v>0</v>
      </c>
      <c r="BS69" s="141">
        <f>BS70</f>
        <v>0</v>
      </c>
      <c r="BT69" s="112">
        <v>36035308.24</v>
      </c>
      <c r="BU69" s="141">
        <f t="shared" ref="BU69:CF69" si="63">BU70</f>
        <v>0</v>
      </c>
      <c r="BV69" s="141">
        <f t="shared" si="63"/>
        <v>0</v>
      </c>
      <c r="BW69" s="141">
        <f t="shared" si="63"/>
        <v>0</v>
      </c>
      <c r="BX69" s="141">
        <f t="shared" si="63"/>
        <v>36035308.24</v>
      </c>
      <c r="BY69" s="141">
        <f t="shared" si="63"/>
        <v>0</v>
      </c>
      <c r="BZ69" s="141">
        <f t="shared" si="63"/>
        <v>0</v>
      </c>
      <c r="CA69" s="141">
        <f t="shared" si="63"/>
        <v>0</v>
      </c>
      <c r="CB69" s="141">
        <f t="shared" si="63"/>
        <v>0</v>
      </c>
      <c r="CC69" s="141">
        <f t="shared" si="63"/>
        <v>0</v>
      </c>
      <c r="CD69" s="141">
        <f t="shared" si="63"/>
        <v>0</v>
      </c>
      <c r="CE69" s="141">
        <f t="shared" si="63"/>
        <v>0</v>
      </c>
      <c r="CF69" s="141">
        <f t="shared" si="63"/>
        <v>0</v>
      </c>
      <c r="CG69" s="112">
        <v>0</v>
      </c>
      <c r="CH69" s="141">
        <f t="shared" ref="CH69:CW69" si="64">CH70</f>
        <v>0</v>
      </c>
      <c r="CI69" s="141">
        <f t="shared" si="64"/>
        <v>0</v>
      </c>
      <c r="CJ69" s="141">
        <f t="shared" si="64"/>
        <v>0</v>
      </c>
      <c r="CK69" s="141">
        <f t="shared" si="64"/>
        <v>0</v>
      </c>
      <c r="CL69" s="141">
        <f t="shared" si="64"/>
        <v>0</v>
      </c>
      <c r="CM69" s="141">
        <f t="shared" si="64"/>
        <v>0</v>
      </c>
      <c r="CN69" s="141">
        <f t="shared" si="64"/>
        <v>0</v>
      </c>
      <c r="CO69" s="141">
        <f t="shared" si="64"/>
        <v>0</v>
      </c>
      <c r="CP69" s="141">
        <f t="shared" si="64"/>
        <v>0</v>
      </c>
      <c r="CQ69" s="141">
        <f t="shared" si="64"/>
        <v>0</v>
      </c>
      <c r="CR69" s="141">
        <f t="shared" si="64"/>
        <v>0</v>
      </c>
      <c r="CS69" s="141">
        <f t="shared" si="64"/>
        <v>0</v>
      </c>
      <c r="CT69" s="141">
        <f t="shared" si="64"/>
        <v>0</v>
      </c>
      <c r="CU69" s="141">
        <f t="shared" si="64"/>
        <v>0</v>
      </c>
      <c r="CV69" s="141">
        <f t="shared" si="64"/>
        <v>0</v>
      </c>
      <c r="CW69" s="141">
        <f t="shared" si="64"/>
        <v>0</v>
      </c>
      <c r="CX69" s="112">
        <v>0</v>
      </c>
      <c r="CY69" s="141">
        <f>CY70</f>
        <v>0</v>
      </c>
      <c r="CZ69" s="141">
        <f>CZ70</f>
        <v>0</v>
      </c>
      <c r="DA69" s="112">
        <v>0</v>
      </c>
      <c r="DB69" s="141">
        <f>DB70</f>
        <v>0</v>
      </c>
      <c r="DC69" s="141">
        <f>DC70</f>
        <v>0</v>
      </c>
      <c r="DD69" s="141">
        <f>DD70</f>
        <v>0</v>
      </c>
      <c r="DE69" s="141">
        <f>DE70</f>
        <v>0</v>
      </c>
      <c r="DF69" s="141">
        <f>DF70</f>
        <v>0</v>
      </c>
      <c r="DG69" s="112">
        <v>0</v>
      </c>
      <c r="DH69" s="141">
        <f>DH70</f>
        <v>0</v>
      </c>
      <c r="DI69" s="141">
        <f>DI70</f>
        <v>0</v>
      </c>
      <c r="DJ69" s="141">
        <f>DJ70</f>
        <v>0</v>
      </c>
      <c r="DK69" s="112">
        <v>0</v>
      </c>
      <c r="DL69" s="141">
        <f>DL70</f>
        <v>0</v>
      </c>
      <c r="DM69" s="141">
        <f>DM70</f>
        <v>0</v>
      </c>
      <c r="DN69" s="141">
        <f>DN70</f>
        <v>0</v>
      </c>
      <c r="DO69" s="141">
        <f>DO70</f>
        <v>0</v>
      </c>
      <c r="DP69" s="142">
        <f>DP70</f>
        <v>0</v>
      </c>
    </row>
    <row r="70" ht="22.5" customHeight="1" spans="1:120">
      <c r="A70" s="136" t="s">
        <v>325</v>
      </c>
      <c r="B70" s="137"/>
      <c r="C70" s="137"/>
      <c r="D70" s="138" t="s">
        <v>326</v>
      </c>
      <c r="E70" s="138"/>
      <c r="F70" s="138" t="s">
        <v>64</v>
      </c>
      <c r="G70" s="138"/>
      <c r="H70" s="138"/>
      <c r="I70" s="268" t="s">
        <v>64</v>
      </c>
      <c r="J70" s="14" t="s">
        <v>64</v>
      </c>
      <c r="K70" s="112">
        <v>36035308.24</v>
      </c>
      <c r="L70" s="112">
        <v>0</v>
      </c>
      <c r="M70" s="141">
        <f t="shared" ref="M70:Y70" si="65">M71+M72+M73+M74+M75+M76+M77+M78+M79+M80</f>
        <v>0</v>
      </c>
      <c r="N70" s="141">
        <f t="shared" si="65"/>
        <v>0</v>
      </c>
      <c r="O70" s="141">
        <f t="shared" si="65"/>
        <v>0</v>
      </c>
      <c r="P70" s="141">
        <f t="shared" si="65"/>
        <v>0</v>
      </c>
      <c r="Q70" s="141">
        <f t="shared" si="65"/>
        <v>0</v>
      </c>
      <c r="R70" s="141">
        <f t="shared" si="65"/>
        <v>0</v>
      </c>
      <c r="S70" s="141">
        <f t="shared" si="65"/>
        <v>0</v>
      </c>
      <c r="T70" s="141">
        <f t="shared" si="65"/>
        <v>0</v>
      </c>
      <c r="U70" s="141">
        <f t="shared" si="65"/>
        <v>0</v>
      </c>
      <c r="V70" s="141">
        <f t="shared" si="65"/>
        <v>0</v>
      </c>
      <c r="W70" s="141">
        <f t="shared" si="65"/>
        <v>0</v>
      </c>
      <c r="X70" s="141">
        <f t="shared" si="65"/>
        <v>0</v>
      </c>
      <c r="Y70" s="141">
        <f t="shared" si="65"/>
        <v>0</v>
      </c>
      <c r="Z70" s="112">
        <v>0</v>
      </c>
      <c r="AA70" s="141">
        <f t="shared" ref="AA70:BA70" si="66">AA71+AA72+AA73+AA74+AA75+AA76+AA77+AA78+AA79+AA80</f>
        <v>0</v>
      </c>
      <c r="AB70" s="141">
        <f t="shared" si="66"/>
        <v>0</v>
      </c>
      <c r="AC70" s="141">
        <f t="shared" si="66"/>
        <v>0</v>
      </c>
      <c r="AD70" s="141">
        <f t="shared" si="66"/>
        <v>0</v>
      </c>
      <c r="AE70" s="141">
        <f t="shared" si="66"/>
        <v>0</v>
      </c>
      <c r="AF70" s="141">
        <f t="shared" si="66"/>
        <v>0</v>
      </c>
      <c r="AG70" s="141">
        <f t="shared" si="66"/>
        <v>0</v>
      </c>
      <c r="AH70" s="141">
        <f t="shared" si="66"/>
        <v>0</v>
      </c>
      <c r="AI70" s="141">
        <f t="shared" si="66"/>
        <v>0</v>
      </c>
      <c r="AJ70" s="141">
        <f t="shared" si="66"/>
        <v>0</v>
      </c>
      <c r="AK70" s="141">
        <f t="shared" si="66"/>
        <v>0</v>
      </c>
      <c r="AL70" s="141">
        <f t="shared" si="66"/>
        <v>0</v>
      </c>
      <c r="AM70" s="141">
        <f t="shared" si="66"/>
        <v>0</v>
      </c>
      <c r="AN70" s="141">
        <f t="shared" si="66"/>
        <v>0</v>
      </c>
      <c r="AO70" s="141">
        <f t="shared" si="66"/>
        <v>0</v>
      </c>
      <c r="AP70" s="141">
        <f t="shared" si="66"/>
        <v>0</v>
      </c>
      <c r="AQ70" s="141">
        <f t="shared" si="66"/>
        <v>0</v>
      </c>
      <c r="AR70" s="141">
        <f t="shared" si="66"/>
        <v>0</v>
      </c>
      <c r="AS70" s="141">
        <f t="shared" si="66"/>
        <v>0</v>
      </c>
      <c r="AT70" s="141">
        <f t="shared" si="66"/>
        <v>0</v>
      </c>
      <c r="AU70" s="141">
        <f t="shared" si="66"/>
        <v>0</v>
      </c>
      <c r="AV70" s="141">
        <f t="shared" si="66"/>
        <v>0</v>
      </c>
      <c r="AW70" s="141">
        <f t="shared" si="66"/>
        <v>0</v>
      </c>
      <c r="AX70" s="141">
        <f t="shared" si="66"/>
        <v>0</v>
      </c>
      <c r="AY70" s="141">
        <f t="shared" si="66"/>
        <v>0</v>
      </c>
      <c r="AZ70" s="141">
        <f t="shared" si="66"/>
        <v>0</v>
      </c>
      <c r="BA70" s="141">
        <f t="shared" si="66"/>
        <v>0</v>
      </c>
      <c r="BB70" s="112">
        <v>0</v>
      </c>
      <c r="BC70" s="141">
        <f t="shared" ref="BC70:BN70" si="67">BC71+BC72+BC73+BC74+BC75+BC76+BC77+BC78+BC79+BC80</f>
        <v>0</v>
      </c>
      <c r="BD70" s="141">
        <f t="shared" si="67"/>
        <v>0</v>
      </c>
      <c r="BE70" s="141">
        <f t="shared" si="67"/>
        <v>0</v>
      </c>
      <c r="BF70" s="141">
        <f t="shared" si="67"/>
        <v>0</v>
      </c>
      <c r="BG70" s="141">
        <f t="shared" si="67"/>
        <v>0</v>
      </c>
      <c r="BH70" s="141">
        <f t="shared" si="67"/>
        <v>0</v>
      </c>
      <c r="BI70" s="141">
        <f t="shared" si="67"/>
        <v>0</v>
      </c>
      <c r="BJ70" s="141">
        <f t="shared" si="67"/>
        <v>0</v>
      </c>
      <c r="BK70" s="141">
        <f t="shared" si="67"/>
        <v>0</v>
      </c>
      <c r="BL70" s="141">
        <f t="shared" si="67"/>
        <v>0</v>
      </c>
      <c r="BM70" s="141">
        <f t="shared" si="67"/>
        <v>0</v>
      </c>
      <c r="BN70" s="141">
        <f t="shared" si="67"/>
        <v>0</v>
      </c>
      <c r="BO70" s="112">
        <v>0</v>
      </c>
      <c r="BP70" s="141">
        <f>BP71+BP72+BP73+BP74+BP75+BP76+BP77+BP78+BP79+BP80</f>
        <v>0</v>
      </c>
      <c r="BQ70" s="141">
        <f>BQ71+BQ72+BQ73+BQ74+BQ75+BQ76+BQ77+BQ78+BQ79+BQ80</f>
        <v>0</v>
      </c>
      <c r="BR70" s="141">
        <f>BR71+BR72+BR73+BR74+BR75+BR76+BR77+BR78+BR79+BR80</f>
        <v>0</v>
      </c>
      <c r="BS70" s="141">
        <f>BS71+BS72+BS73+BS74+BS75+BS76+BS77+BS78+BS79+BS80</f>
        <v>0</v>
      </c>
      <c r="BT70" s="112">
        <v>36035308.24</v>
      </c>
      <c r="BU70" s="141">
        <f t="shared" ref="BU70:CF70" si="68">BU71+BU72+BU73+BU74+BU75+BU76+BU77+BU78+BU79+BU80</f>
        <v>0</v>
      </c>
      <c r="BV70" s="141">
        <f t="shared" si="68"/>
        <v>0</v>
      </c>
      <c r="BW70" s="141">
        <f t="shared" si="68"/>
        <v>0</v>
      </c>
      <c r="BX70" s="141">
        <f t="shared" si="68"/>
        <v>36035308.24</v>
      </c>
      <c r="BY70" s="141">
        <f t="shared" si="68"/>
        <v>0</v>
      </c>
      <c r="BZ70" s="141">
        <f t="shared" si="68"/>
        <v>0</v>
      </c>
      <c r="CA70" s="141">
        <f t="shared" si="68"/>
        <v>0</v>
      </c>
      <c r="CB70" s="141">
        <f t="shared" si="68"/>
        <v>0</v>
      </c>
      <c r="CC70" s="141">
        <f t="shared" si="68"/>
        <v>0</v>
      </c>
      <c r="CD70" s="141">
        <f t="shared" si="68"/>
        <v>0</v>
      </c>
      <c r="CE70" s="141">
        <f t="shared" si="68"/>
        <v>0</v>
      </c>
      <c r="CF70" s="141">
        <f t="shared" si="68"/>
        <v>0</v>
      </c>
      <c r="CG70" s="112">
        <v>0</v>
      </c>
      <c r="CH70" s="141">
        <f t="shared" ref="CH70:CW70" si="69">CH71+CH72+CH73+CH74+CH75+CH76+CH77+CH78+CH79+CH80</f>
        <v>0</v>
      </c>
      <c r="CI70" s="141">
        <f t="shared" si="69"/>
        <v>0</v>
      </c>
      <c r="CJ70" s="141">
        <f t="shared" si="69"/>
        <v>0</v>
      </c>
      <c r="CK70" s="141">
        <f t="shared" si="69"/>
        <v>0</v>
      </c>
      <c r="CL70" s="141">
        <f t="shared" si="69"/>
        <v>0</v>
      </c>
      <c r="CM70" s="141">
        <f t="shared" si="69"/>
        <v>0</v>
      </c>
      <c r="CN70" s="141">
        <f t="shared" si="69"/>
        <v>0</v>
      </c>
      <c r="CO70" s="141">
        <f t="shared" si="69"/>
        <v>0</v>
      </c>
      <c r="CP70" s="141">
        <f t="shared" si="69"/>
        <v>0</v>
      </c>
      <c r="CQ70" s="141">
        <f t="shared" si="69"/>
        <v>0</v>
      </c>
      <c r="CR70" s="141">
        <f t="shared" si="69"/>
        <v>0</v>
      </c>
      <c r="CS70" s="141">
        <f t="shared" si="69"/>
        <v>0</v>
      </c>
      <c r="CT70" s="141">
        <f t="shared" si="69"/>
        <v>0</v>
      </c>
      <c r="CU70" s="141">
        <f t="shared" si="69"/>
        <v>0</v>
      </c>
      <c r="CV70" s="141">
        <f t="shared" si="69"/>
        <v>0</v>
      </c>
      <c r="CW70" s="141">
        <f t="shared" si="69"/>
        <v>0</v>
      </c>
      <c r="CX70" s="112">
        <v>0</v>
      </c>
      <c r="CY70" s="141">
        <f>CY71+CY72+CY73+CY74+CY75+CY76+CY77+CY78+CY79+CY80</f>
        <v>0</v>
      </c>
      <c r="CZ70" s="141">
        <f>CZ71+CZ72+CZ73+CZ74+CZ75+CZ76+CZ77+CZ78+CZ79+CZ80</f>
        <v>0</v>
      </c>
      <c r="DA70" s="112">
        <v>0</v>
      </c>
      <c r="DB70" s="141">
        <f>DB71+DB72+DB73+DB74+DB75+DB76+DB77+DB78+DB79+DB80</f>
        <v>0</v>
      </c>
      <c r="DC70" s="141">
        <f>DC71+DC72+DC73+DC74+DC75+DC76+DC77+DC78+DC79+DC80</f>
        <v>0</v>
      </c>
      <c r="DD70" s="141">
        <f>DD71+DD72+DD73+DD74+DD75+DD76+DD77+DD78+DD79+DD80</f>
        <v>0</v>
      </c>
      <c r="DE70" s="141">
        <f>DE71+DE72+DE73+DE74+DE75+DE76+DE77+DE78+DE79+DE80</f>
        <v>0</v>
      </c>
      <c r="DF70" s="141">
        <f>DF71+DF72+DF73+DF74+DF75+DF76+DF77+DF78+DF79+DF80</f>
        <v>0</v>
      </c>
      <c r="DG70" s="112">
        <v>0</v>
      </c>
      <c r="DH70" s="141">
        <f>DH71+DH72+DH73+DH74+DH75+DH76+DH77+DH78+DH79+DH80</f>
        <v>0</v>
      </c>
      <c r="DI70" s="141">
        <f>DI71+DI72+DI73+DI74+DI75+DI76+DI77+DI78+DI79+DI80</f>
        <v>0</v>
      </c>
      <c r="DJ70" s="141">
        <f>DJ71+DJ72+DJ73+DJ74+DJ75+DJ76+DJ77+DJ78+DJ79+DJ80</f>
        <v>0</v>
      </c>
      <c r="DK70" s="112">
        <v>0</v>
      </c>
      <c r="DL70" s="141">
        <f>DL71+DL72+DL73+DL74+DL75+DL76+DL77+DL78+DL79+DL80</f>
        <v>0</v>
      </c>
      <c r="DM70" s="141">
        <f>DM71+DM72+DM73+DM74+DM75+DM76+DM77+DM78+DM79+DM80</f>
        <v>0</v>
      </c>
      <c r="DN70" s="141">
        <f>DN71+DN72+DN73+DN74+DN75+DN76+DN77+DN78+DN79+DN80</f>
        <v>0</v>
      </c>
      <c r="DO70" s="141">
        <f>DO71+DO72+DO73+DO74+DO75+DO76+DO77+DO78+DO79+DO80</f>
        <v>0</v>
      </c>
      <c r="DP70" s="142">
        <f>DP71+DP72+DP73+DP74+DP75+DP76+DP77+DP78+DP79+DP80</f>
        <v>0</v>
      </c>
    </row>
    <row r="71" ht="22.5" customHeight="1" spans="1:120">
      <c r="A71" s="130" t="s">
        <v>325</v>
      </c>
      <c r="B71" s="131"/>
      <c r="C71" s="131"/>
      <c r="D71" s="139" t="s">
        <v>646</v>
      </c>
      <c r="E71" s="139" t="s">
        <v>647</v>
      </c>
      <c r="F71" s="139" t="s">
        <v>519</v>
      </c>
      <c r="G71" s="139" t="s">
        <v>648</v>
      </c>
      <c r="H71" s="139" t="s">
        <v>649</v>
      </c>
      <c r="I71" s="269" t="s">
        <v>532</v>
      </c>
      <c r="J71" s="270" t="s">
        <v>64</v>
      </c>
      <c r="K71" s="112">
        <v>2650000</v>
      </c>
      <c r="L71" s="112">
        <v>0</v>
      </c>
      <c r="M71" s="92">
        <v>0</v>
      </c>
      <c r="N71" s="92">
        <v>0</v>
      </c>
      <c r="O71" s="92">
        <v>0</v>
      </c>
      <c r="P71" s="92">
        <v>0</v>
      </c>
      <c r="Q71" s="92">
        <v>0</v>
      </c>
      <c r="R71" s="92">
        <v>0</v>
      </c>
      <c r="S71" s="92">
        <v>0</v>
      </c>
      <c r="T71" s="92">
        <v>0</v>
      </c>
      <c r="U71" s="92">
        <v>0</v>
      </c>
      <c r="V71" s="92">
        <v>0</v>
      </c>
      <c r="W71" s="92">
        <v>0</v>
      </c>
      <c r="X71" s="92">
        <v>0</v>
      </c>
      <c r="Y71" s="92">
        <v>0</v>
      </c>
      <c r="Z71" s="112">
        <v>0</v>
      </c>
      <c r="AA71" s="92">
        <v>0</v>
      </c>
      <c r="AB71" s="92">
        <v>0</v>
      </c>
      <c r="AC71" s="92">
        <v>0</v>
      </c>
      <c r="AD71" s="92">
        <v>0</v>
      </c>
      <c r="AE71" s="92">
        <v>0</v>
      </c>
      <c r="AF71" s="92">
        <v>0</v>
      </c>
      <c r="AG71" s="92">
        <v>0</v>
      </c>
      <c r="AH71" s="92">
        <v>0</v>
      </c>
      <c r="AI71" s="92">
        <v>0</v>
      </c>
      <c r="AJ71" s="92">
        <v>0</v>
      </c>
      <c r="AK71" s="92">
        <v>0</v>
      </c>
      <c r="AL71" s="92">
        <v>0</v>
      </c>
      <c r="AM71" s="92">
        <v>0</v>
      </c>
      <c r="AN71" s="92">
        <v>0</v>
      </c>
      <c r="AO71" s="92">
        <v>0</v>
      </c>
      <c r="AP71" s="92">
        <v>0</v>
      </c>
      <c r="AQ71" s="92">
        <v>0</v>
      </c>
      <c r="AR71" s="92">
        <v>0</v>
      </c>
      <c r="AS71" s="92">
        <v>0</v>
      </c>
      <c r="AT71" s="92">
        <v>0</v>
      </c>
      <c r="AU71" s="92">
        <v>0</v>
      </c>
      <c r="AV71" s="92">
        <v>0</v>
      </c>
      <c r="AW71" s="92">
        <v>0</v>
      </c>
      <c r="AX71" s="92">
        <v>0</v>
      </c>
      <c r="AY71" s="92">
        <v>0</v>
      </c>
      <c r="AZ71" s="92">
        <v>0</v>
      </c>
      <c r="BA71" s="92">
        <v>0</v>
      </c>
      <c r="BB71" s="112">
        <v>0</v>
      </c>
      <c r="BC71" s="92">
        <v>0</v>
      </c>
      <c r="BD71" s="92">
        <v>0</v>
      </c>
      <c r="BE71" s="92">
        <v>0</v>
      </c>
      <c r="BF71" s="92">
        <v>0</v>
      </c>
      <c r="BG71" s="92">
        <v>0</v>
      </c>
      <c r="BH71" s="92">
        <v>0</v>
      </c>
      <c r="BI71" s="92">
        <v>0</v>
      </c>
      <c r="BJ71" s="92">
        <v>0</v>
      </c>
      <c r="BK71" s="92">
        <v>0</v>
      </c>
      <c r="BL71" s="92">
        <v>0</v>
      </c>
      <c r="BM71" s="92">
        <v>0</v>
      </c>
      <c r="BN71" s="92">
        <v>0</v>
      </c>
      <c r="BO71" s="112">
        <v>0</v>
      </c>
      <c r="BP71" s="92">
        <v>0</v>
      </c>
      <c r="BQ71" s="92">
        <v>0</v>
      </c>
      <c r="BR71" s="92">
        <v>0</v>
      </c>
      <c r="BS71" s="92">
        <v>0</v>
      </c>
      <c r="BT71" s="112">
        <v>2650000</v>
      </c>
      <c r="BU71" s="92">
        <v>0</v>
      </c>
      <c r="BV71" s="92">
        <v>0</v>
      </c>
      <c r="BW71" s="92">
        <v>0</v>
      </c>
      <c r="BX71" s="92">
        <v>2650000</v>
      </c>
      <c r="BY71" s="92">
        <v>0</v>
      </c>
      <c r="BZ71" s="92">
        <v>0</v>
      </c>
      <c r="CA71" s="92">
        <v>0</v>
      </c>
      <c r="CB71" s="92">
        <v>0</v>
      </c>
      <c r="CC71" s="92">
        <v>0</v>
      </c>
      <c r="CD71" s="92">
        <v>0</v>
      </c>
      <c r="CE71" s="92">
        <v>0</v>
      </c>
      <c r="CF71" s="92">
        <v>0</v>
      </c>
      <c r="CG71" s="112">
        <v>0</v>
      </c>
      <c r="CH71" s="92">
        <v>0</v>
      </c>
      <c r="CI71" s="92">
        <v>0</v>
      </c>
      <c r="CJ71" s="92">
        <v>0</v>
      </c>
      <c r="CK71" s="92">
        <v>0</v>
      </c>
      <c r="CL71" s="92">
        <v>0</v>
      </c>
      <c r="CM71" s="92">
        <v>0</v>
      </c>
      <c r="CN71" s="92">
        <v>0</v>
      </c>
      <c r="CO71" s="92">
        <v>0</v>
      </c>
      <c r="CP71" s="92">
        <v>0</v>
      </c>
      <c r="CQ71" s="92">
        <v>0</v>
      </c>
      <c r="CR71" s="92">
        <v>0</v>
      </c>
      <c r="CS71" s="92">
        <v>0</v>
      </c>
      <c r="CT71" s="92">
        <v>0</v>
      </c>
      <c r="CU71" s="92">
        <v>0</v>
      </c>
      <c r="CV71" s="92">
        <v>0</v>
      </c>
      <c r="CW71" s="92">
        <v>0</v>
      </c>
      <c r="CX71" s="112">
        <v>0</v>
      </c>
      <c r="CY71" s="92">
        <v>0</v>
      </c>
      <c r="CZ71" s="92">
        <v>0</v>
      </c>
      <c r="DA71" s="112">
        <v>0</v>
      </c>
      <c r="DB71" s="92">
        <v>0</v>
      </c>
      <c r="DC71" s="92">
        <v>0</v>
      </c>
      <c r="DD71" s="92">
        <v>0</v>
      </c>
      <c r="DE71" s="92">
        <v>0</v>
      </c>
      <c r="DF71" s="92">
        <v>0</v>
      </c>
      <c r="DG71" s="112">
        <v>0</v>
      </c>
      <c r="DH71" s="92">
        <v>0</v>
      </c>
      <c r="DI71" s="92">
        <v>0</v>
      </c>
      <c r="DJ71" s="92">
        <v>0</v>
      </c>
      <c r="DK71" s="112">
        <v>0</v>
      </c>
      <c r="DL71" s="92">
        <v>0</v>
      </c>
      <c r="DM71" s="92">
        <v>0</v>
      </c>
      <c r="DN71" s="92">
        <v>0</v>
      </c>
      <c r="DO71" s="92">
        <v>0</v>
      </c>
      <c r="DP71" s="143">
        <v>0</v>
      </c>
    </row>
    <row r="72" ht="22.5" customHeight="1" spans="1:120">
      <c r="A72" s="130" t="s">
        <v>325</v>
      </c>
      <c r="B72" s="131"/>
      <c r="C72" s="131"/>
      <c r="D72" s="139" t="s">
        <v>525</v>
      </c>
      <c r="E72" s="139" t="s">
        <v>526</v>
      </c>
      <c r="F72" s="139" t="s">
        <v>519</v>
      </c>
      <c r="G72" s="139" t="s">
        <v>527</v>
      </c>
      <c r="H72" s="139" t="s">
        <v>528</v>
      </c>
      <c r="I72" s="269" t="s">
        <v>532</v>
      </c>
      <c r="J72" s="270" t="s">
        <v>64</v>
      </c>
      <c r="K72" s="112">
        <v>440000</v>
      </c>
      <c r="L72" s="112">
        <v>0</v>
      </c>
      <c r="M72" s="92">
        <v>0</v>
      </c>
      <c r="N72" s="92">
        <v>0</v>
      </c>
      <c r="O72" s="92">
        <v>0</v>
      </c>
      <c r="P72" s="92">
        <v>0</v>
      </c>
      <c r="Q72" s="92">
        <v>0</v>
      </c>
      <c r="R72" s="92">
        <v>0</v>
      </c>
      <c r="S72" s="92">
        <v>0</v>
      </c>
      <c r="T72" s="92">
        <v>0</v>
      </c>
      <c r="U72" s="92">
        <v>0</v>
      </c>
      <c r="V72" s="92">
        <v>0</v>
      </c>
      <c r="W72" s="92">
        <v>0</v>
      </c>
      <c r="X72" s="92">
        <v>0</v>
      </c>
      <c r="Y72" s="92">
        <v>0</v>
      </c>
      <c r="Z72" s="112">
        <v>0</v>
      </c>
      <c r="AA72" s="92">
        <v>0</v>
      </c>
      <c r="AB72" s="92">
        <v>0</v>
      </c>
      <c r="AC72" s="92">
        <v>0</v>
      </c>
      <c r="AD72" s="92">
        <v>0</v>
      </c>
      <c r="AE72" s="92">
        <v>0</v>
      </c>
      <c r="AF72" s="92">
        <v>0</v>
      </c>
      <c r="AG72" s="92">
        <v>0</v>
      </c>
      <c r="AH72" s="92">
        <v>0</v>
      </c>
      <c r="AI72" s="92">
        <v>0</v>
      </c>
      <c r="AJ72" s="92">
        <v>0</v>
      </c>
      <c r="AK72" s="92">
        <v>0</v>
      </c>
      <c r="AL72" s="92">
        <v>0</v>
      </c>
      <c r="AM72" s="92">
        <v>0</v>
      </c>
      <c r="AN72" s="92">
        <v>0</v>
      </c>
      <c r="AO72" s="92">
        <v>0</v>
      </c>
      <c r="AP72" s="92">
        <v>0</v>
      </c>
      <c r="AQ72" s="92">
        <v>0</v>
      </c>
      <c r="AR72" s="92">
        <v>0</v>
      </c>
      <c r="AS72" s="92">
        <v>0</v>
      </c>
      <c r="AT72" s="92">
        <v>0</v>
      </c>
      <c r="AU72" s="92">
        <v>0</v>
      </c>
      <c r="AV72" s="92">
        <v>0</v>
      </c>
      <c r="AW72" s="92">
        <v>0</v>
      </c>
      <c r="AX72" s="92">
        <v>0</v>
      </c>
      <c r="AY72" s="92">
        <v>0</v>
      </c>
      <c r="AZ72" s="92">
        <v>0</v>
      </c>
      <c r="BA72" s="92">
        <v>0</v>
      </c>
      <c r="BB72" s="112">
        <v>0</v>
      </c>
      <c r="BC72" s="92">
        <v>0</v>
      </c>
      <c r="BD72" s="92">
        <v>0</v>
      </c>
      <c r="BE72" s="92">
        <v>0</v>
      </c>
      <c r="BF72" s="92">
        <v>0</v>
      </c>
      <c r="BG72" s="92">
        <v>0</v>
      </c>
      <c r="BH72" s="92">
        <v>0</v>
      </c>
      <c r="BI72" s="92">
        <v>0</v>
      </c>
      <c r="BJ72" s="92">
        <v>0</v>
      </c>
      <c r="BK72" s="92">
        <v>0</v>
      </c>
      <c r="BL72" s="92">
        <v>0</v>
      </c>
      <c r="BM72" s="92">
        <v>0</v>
      </c>
      <c r="BN72" s="92">
        <v>0</v>
      </c>
      <c r="BO72" s="112">
        <v>0</v>
      </c>
      <c r="BP72" s="92">
        <v>0</v>
      </c>
      <c r="BQ72" s="92">
        <v>0</v>
      </c>
      <c r="BR72" s="92">
        <v>0</v>
      </c>
      <c r="BS72" s="92">
        <v>0</v>
      </c>
      <c r="BT72" s="112">
        <v>440000</v>
      </c>
      <c r="BU72" s="92">
        <v>0</v>
      </c>
      <c r="BV72" s="92">
        <v>0</v>
      </c>
      <c r="BW72" s="92">
        <v>0</v>
      </c>
      <c r="BX72" s="92">
        <v>440000</v>
      </c>
      <c r="BY72" s="92">
        <v>0</v>
      </c>
      <c r="BZ72" s="92">
        <v>0</v>
      </c>
      <c r="CA72" s="92">
        <v>0</v>
      </c>
      <c r="CB72" s="92">
        <v>0</v>
      </c>
      <c r="CC72" s="92">
        <v>0</v>
      </c>
      <c r="CD72" s="92">
        <v>0</v>
      </c>
      <c r="CE72" s="92">
        <v>0</v>
      </c>
      <c r="CF72" s="92">
        <v>0</v>
      </c>
      <c r="CG72" s="112">
        <v>0</v>
      </c>
      <c r="CH72" s="92">
        <v>0</v>
      </c>
      <c r="CI72" s="92">
        <v>0</v>
      </c>
      <c r="CJ72" s="92">
        <v>0</v>
      </c>
      <c r="CK72" s="92">
        <v>0</v>
      </c>
      <c r="CL72" s="92">
        <v>0</v>
      </c>
      <c r="CM72" s="92">
        <v>0</v>
      </c>
      <c r="CN72" s="92">
        <v>0</v>
      </c>
      <c r="CO72" s="92">
        <v>0</v>
      </c>
      <c r="CP72" s="92">
        <v>0</v>
      </c>
      <c r="CQ72" s="92">
        <v>0</v>
      </c>
      <c r="CR72" s="92">
        <v>0</v>
      </c>
      <c r="CS72" s="92">
        <v>0</v>
      </c>
      <c r="CT72" s="92">
        <v>0</v>
      </c>
      <c r="CU72" s="92">
        <v>0</v>
      </c>
      <c r="CV72" s="92">
        <v>0</v>
      </c>
      <c r="CW72" s="92">
        <v>0</v>
      </c>
      <c r="CX72" s="112">
        <v>0</v>
      </c>
      <c r="CY72" s="92">
        <v>0</v>
      </c>
      <c r="CZ72" s="92">
        <v>0</v>
      </c>
      <c r="DA72" s="112">
        <v>0</v>
      </c>
      <c r="DB72" s="92">
        <v>0</v>
      </c>
      <c r="DC72" s="92">
        <v>0</v>
      </c>
      <c r="DD72" s="92">
        <v>0</v>
      </c>
      <c r="DE72" s="92">
        <v>0</v>
      </c>
      <c r="DF72" s="92">
        <v>0</v>
      </c>
      <c r="DG72" s="112">
        <v>0</v>
      </c>
      <c r="DH72" s="92">
        <v>0</v>
      </c>
      <c r="DI72" s="92">
        <v>0</v>
      </c>
      <c r="DJ72" s="92">
        <v>0</v>
      </c>
      <c r="DK72" s="112">
        <v>0</v>
      </c>
      <c r="DL72" s="92">
        <v>0</v>
      </c>
      <c r="DM72" s="92">
        <v>0</v>
      </c>
      <c r="DN72" s="92">
        <v>0</v>
      </c>
      <c r="DO72" s="92">
        <v>0</v>
      </c>
      <c r="DP72" s="143">
        <v>0</v>
      </c>
    </row>
    <row r="73" ht="22.5" customHeight="1" spans="1:120">
      <c r="A73" s="130" t="s">
        <v>325</v>
      </c>
      <c r="B73" s="131"/>
      <c r="C73" s="131"/>
      <c r="D73" s="139" t="s">
        <v>650</v>
      </c>
      <c r="E73" s="139" t="s">
        <v>651</v>
      </c>
      <c r="F73" s="139" t="s">
        <v>519</v>
      </c>
      <c r="G73" s="139" t="s">
        <v>652</v>
      </c>
      <c r="H73" s="139" t="s">
        <v>653</v>
      </c>
      <c r="I73" s="269" t="s">
        <v>532</v>
      </c>
      <c r="J73" s="270" t="s">
        <v>64</v>
      </c>
      <c r="K73" s="112">
        <v>8550000</v>
      </c>
      <c r="L73" s="112">
        <v>0</v>
      </c>
      <c r="M73" s="92">
        <v>0</v>
      </c>
      <c r="N73" s="92">
        <v>0</v>
      </c>
      <c r="O73" s="92">
        <v>0</v>
      </c>
      <c r="P73" s="92">
        <v>0</v>
      </c>
      <c r="Q73" s="92">
        <v>0</v>
      </c>
      <c r="R73" s="92">
        <v>0</v>
      </c>
      <c r="S73" s="92">
        <v>0</v>
      </c>
      <c r="T73" s="92">
        <v>0</v>
      </c>
      <c r="U73" s="92">
        <v>0</v>
      </c>
      <c r="V73" s="92">
        <v>0</v>
      </c>
      <c r="W73" s="92">
        <v>0</v>
      </c>
      <c r="X73" s="92">
        <v>0</v>
      </c>
      <c r="Y73" s="92">
        <v>0</v>
      </c>
      <c r="Z73" s="112">
        <v>0</v>
      </c>
      <c r="AA73" s="92">
        <v>0</v>
      </c>
      <c r="AB73" s="92">
        <v>0</v>
      </c>
      <c r="AC73" s="92">
        <v>0</v>
      </c>
      <c r="AD73" s="92">
        <v>0</v>
      </c>
      <c r="AE73" s="92">
        <v>0</v>
      </c>
      <c r="AF73" s="92">
        <v>0</v>
      </c>
      <c r="AG73" s="92">
        <v>0</v>
      </c>
      <c r="AH73" s="92">
        <v>0</v>
      </c>
      <c r="AI73" s="92">
        <v>0</v>
      </c>
      <c r="AJ73" s="92">
        <v>0</v>
      </c>
      <c r="AK73" s="92">
        <v>0</v>
      </c>
      <c r="AL73" s="92">
        <v>0</v>
      </c>
      <c r="AM73" s="92">
        <v>0</v>
      </c>
      <c r="AN73" s="92">
        <v>0</v>
      </c>
      <c r="AO73" s="92">
        <v>0</v>
      </c>
      <c r="AP73" s="92">
        <v>0</v>
      </c>
      <c r="AQ73" s="92">
        <v>0</v>
      </c>
      <c r="AR73" s="92">
        <v>0</v>
      </c>
      <c r="AS73" s="92">
        <v>0</v>
      </c>
      <c r="AT73" s="92">
        <v>0</v>
      </c>
      <c r="AU73" s="92">
        <v>0</v>
      </c>
      <c r="AV73" s="92">
        <v>0</v>
      </c>
      <c r="AW73" s="92">
        <v>0</v>
      </c>
      <c r="AX73" s="92">
        <v>0</v>
      </c>
      <c r="AY73" s="92">
        <v>0</v>
      </c>
      <c r="AZ73" s="92">
        <v>0</v>
      </c>
      <c r="BA73" s="92">
        <v>0</v>
      </c>
      <c r="BB73" s="112">
        <v>0</v>
      </c>
      <c r="BC73" s="92">
        <v>0</v>
      </c>
      <c r="BD73" s="92">
        <v>0</v>
      </c>
      <c r="BE73" s="92">
        <v>0</v>
      </c>
      <c r="BF73" s="92">
        <v>0</v>
      </c>
      <c r="BG73" s="92">
        <v>0</v>
      </c>
      <c r="BH73" s="92">
        <v>0</v>
      </c>
      <c r="BI73" s="92">
        <v>0</v>
      </c>
      <c r="BJ73" s="92">
        <v>0</v>
      </c>
      <c r="BK73" s="92">
        <v>0</v>
      </c>
      <c r="BL73" s="92">
        <v>0</v>
      </c>
      <c r="BM73" s="92">
        <v>0</v>
      </c>
      <c r="BN73" s="92">
        <v>0</v>
      </c>
      <c r="BO73" s="112">
        <v>0</v>
      </c>
      <c r="BP73" s="92">
        <v>0</v>
      </c>
      <c r="BQ73" s="92">
        <v>0</v>
      </c>
      <c r="BR73" s="92">
        <v>0</v>
      </c>
      <c r="BS73" s="92">
        <v>0</v>
      </c>
      <c r="BT73" s="112">
        <v>8550000</v>
      </c>
      <c r="BU73" s="92">
        <v>0</v>
      </c>
      <c r="BV73" s="92">
        <v>0</v>
      </c>
      <c r="BW73" s="92">
        <v>0</v>
      </c>
      <c r="BX73" s="92">
        <v>8550000</v>
      </c>
      <c r="BY73" s="92">
        <v>0</v>
      </c>
      <c r="BZ73" s="92">
        <v>0</v>
      </c>
      <c r="CA73" s="92">
        <v>0</v>
      </c>
      <c r="CB73" s="92">
        <v>0</v>
      </c>
      <c r="CC73" s="92">
        <v>0</v>
      </c>
      <c r="CD73" s="92">
        <v>0</v>
      </c>
      <c r="CE73" s="92">
        <v>0</v>
      </c>
      <c r="CF73" s="92">
        <v>0</v>
      </c>
      <c r="CG73" s="112">
        <v>0</v>
      </c>
      <c r="CH73" s="92">
        <v>0</v>
      </c>
      <c r="CI73" s="92">
        <v>0</v>
      </c>
      <c r="CJ73" s="92">
        <v>0</v>
      </c>
      <c r="CK73" s="92">
        <v>0</v>
      </c>
      <c r="CL73" s="92">
        <v>0</v>
      </c>
      <c r="CM73" s="92">
        <v>0</v>
      </c>
      <c r="CN73" s="92">
        <v>0</v>
      </c>
      <c r="CO73" s="92">
        <v>0</v>
      </c>
      <c r="CP73" s="92">
        <v>0</v>
      </c>
      <c r="CQ73" s="92">
        <v>0</v>
      </c>
      <c r="CR73" s="92">
        <v>0</v>
      </c>
      <c r="CS73" s="92">
        <v>0</v>
      </c>
      <c r="CT73" s="92">
        <v>0</v>
      </c>
      <c r="CU73" s="92">
        <v>0</v>
      </c>
      <c r="CV73" s="92">
        <v>0</v>
      </c>
      <c r="CW73" s="92">
        <v>0</v>
      </c>
      <c r="CX73" s="112">
        <v>0</v>
      </c>
      <c r="CY73" s="92">
        <v>0</v>
      </c>
      <c r="CZ73" s="92">
        <v>0</v>
      </c>
      <c r="DA73" s="112">
        <v>0</v>
      </c>
      <c r="DB73" s="92">
        <v>0</v>
      </c>
      <c r="DC73" s="92">
        <v>0</v>
      </c>
      <c r="DD73" s="92">
        <v>0</v>
      </c>
      <c r="DE73" s="92">
        <v>0</v>
      </c>
      <c r="DF73" s="92">
        <v>0</v>
      </c>
      <c r="DG73" s="112">
        <v>0</v>
      </c>
      <c r="DH73" s="92">
        <v>0</v>
      </c>
      <c r="DI73" s="92">
        <v>0</v>
      </c>
      <c r="DJ73" s="92">
        <v>0</v>
      </c>
      <c r="DK73" s="112">
        <v>0</v>
      </c>
      <c r="DL73" s="92">
        <v>0</v>
      </c>
      <c r="DM73" s="92">
        <v>0</v>
      </c>
      <c r="DN73" s="92">
        <v>0</v>
      </c>
      <c r="DO73" s="92">
        <v>0</v>
      </c>
      <c r="DP73" s="143">
        <v>0</v>
      </c>
    </row>
    <row r="74" ht="22.5" customHeight="1" spans="1:120">
      <c r="A74" s="130" t="s">
        <v>325</v>
      </c>
      <c r="B74" s="131"/>
      <c r="C74" s="131"/>
      <c r="D74" s="139" t="s">
        <v>650</v>
      </c>
      <c r="E74" s="139" t="s">
        <v>654</v>
      </c>
      <c r="F74" s="139" t="s">
        <v>519</v>
      </c>
      <c r="G74" s="139" t="s">
        <v>617</v>
      </c>
      <c r="H74" s="139" t="s">
        <v>618</v>
      </c>
      <c r="I74" s="269" t="s">
        <v>532</v>
      </c>
      <c r="J74" s="270" t="s">
        <v>64</v>
      </c>
      <c r="K74" s="112">
        <v>730000</v>
      </c>
      <c r="L74" s="112">
        <v>0</v>
      </c>
      <c r="M74" s="92">
        <v>0</v>
      </c>
      <c r="N74" s="92">
        <v>0</v>
      </c>
      <c r="O74" s="92">
        <v>0</v>
      </c>
      <c r="P74" s="92">
        <v>0</v>
      </c>
      <c r="Q74" s="92">
        <v>0</v>
      </c>
      <c r="R74" s="92">
        <v>0</v>
      </c>
      <c r="S74" s="92">
        <v>0</v>
      </c>
      <c r="T74" s="92">
        <v>0</v>
      </c>
      <c r="U74" s="92">
        <v>0</v>
      </c>
      <c r="V74" s="92">
        <v>0</v>
      </c>
      <c r="W74" s="92">
        <v>0</v>
      </c>
      <c r="X74" s="92">
        <v>0</v>
      </c>
      <c r="Y74" s="92">
        <v>0</v>
      </c>
      <c r="Z74" s="112">
        <v>0</v>
      </c>
      <c r="AA74" s="92">
        <v>0</v>
      </c>
      <c r="AB74" s="92">
        <v>0</v>
      </c>
      <c r="AC74" s="92">
        <v>0</v>
      </c>
      <c r="AD74" s="92">
        <v>0</v>
      </c>
      <c r="AE74" s="92">
        <v>0</v>
      </c>
      <c r="AF74" s="92">
        <v>0</v>
      </c>
      <c r="AG74" s="92">
        <v>0</v>
      </c>
      <c r="AH74" s="92">
        <v>0</v>
      </c>
      <c r="AI74" s="92">
        <v>0</v>
      </c>
      <c r="AJ74" s="92">
        <v>0</v>
      </c>
      <c r="AK74" s="92">
        <v>0</v>
      </c>
      <c r="AL74" s="92">
        <v>0</v>
      </c>
      <c r="AM74" s="92">
        <v>0</v>
      </c>
      <c r="AN74" s="92">
        <v>0</v>
      </c>
      <c r="AO74" s="92">
        <v>0</v>
      </c>
      <c r="AP74" s="92">
        <v>0</v>
      </c>
      <c r="AQ74" s="92">
        <v>0</v>
      </c>
      <c r="AR74" s="92">
        <v>0</v>
      </c>
      <c r="AS74" s="92">
        <v>0</v>
      </c>
      <c r="AT74" s="92">
        <v>0</v>
      </c>
      <c r="AU74" s="92">
        <v>0</v>
      </c>
      <c r="AV74" s="92">
        <v>0</v>
      </c>
      <c r="AW74" s="92">
        <v>0</v>
      </c>
      <c r="AX74" s="92">
        <v>0</v>
      </c>
      <c r="AY74" s="92">
        <v>0</v>
      </c>
      <c r="AZ74" s="92">
        <v>0</v>
      </c>
      <c r="BA74" s="92">
        <v>0</v>
      </c>
      <c r="BB74" s="112">
        <v>0</v>
      </c>
      <c r="BC74" s="92">
        <v>0</v>
      </c>
      <c r="BD74" s="92">
        <v>0</v>
      </c>
      <c r="BE74" s="92">
        <v>0</v>
      </c>
      <c r="BF74" s="92">
        <v>0</v>
      </c>
      <c r="BG74" s="92">
        <v>0</v>
      </c>
      <c r="BH74" s="92">
        <v>0</v>
      </c>
      <c r="BI74" s="92">
        <v>0</v>
      </c>
      <c r="BJ74" s="92">
        <v>0</v>
      </c>
      <c r="BK74" s="92">
        <v>0</v>
      </c>
      <c r="BL74" s="92">
        <v>0</v>
      </c>
      <c r="BM74" s="92">
        <v>0</v>
      </c>
      <c r="BN74" s="92">
        <v>0</v>
      </c>
      <c r="BO74" s="112">
        <v>0</v>
      </c>
      <c r="BP74" s="92">
        <v>0</v>
      </c>
      <c r="BQ74" s="92">
        <v>0</v>
      </c>
      <c r="BR74" s="92">
        <v>0</v>
      </c>
      <c r="BS74" s="92">
        <v>0</v>
      </c>
      <c r="BT74" s="112">
        <v>730000</v>
      </c>
      <c r="BU74" s="92">
        <v>0</v>
      </c>
      <c r="BV74" s="92">
        <v>0</v>
      </c>
      <c r="BW74" s="92">
        <v>0</v>
      </c>
      <c r="BX74" s="92">
        <v>730000</v>
      </c>
      <c r="BY74" s="92">
        <v>0</v>
      </c>
      <c r="BZ74" s="92">
        <v>0</v>
      </c>
      <c r="CA74" s="92">
        <v>0</v>
      </c>
      <c r="CB74" s="92">
        <v>0</v>
      </c>
      <c r="CC74" s="92">
        <v>0</v>
      </c>
      <c r="CD74" s="92">
        <v>0</v>
      </c>
      <c r="CE74" s="92">
        <v>0</v>
      </c>
      <c r="CF74" s="92">
        <v>0</v>
      </c>
      <c r="CG74" s="112">
        <v>0</v>
      </c>
      <c r="CH74" s="92">
        <v>0</v>
      </c>
      <c r="CI74" s="92">
        <v>0</v>
      </c>
      <c r="CJ74" s="92">
        <v>0</v>
      </c>
      <c r="CK74" s="92">
        <v>0</v>
      </c>
      <c r="CL74" s="92">
        <v>0</v>
      </c>
      <c r="CM74" s="92">
        <v>0</v>
      </c>
      <c r="CN74" s="92">
        <v>0</v>
      </c>
      <c r="CO74" s="92">
        <v>0</v>
      </c>
      <c r="CP74" s="92">
        <v>0</v>
      </c>
      <c r="CQ74" s="92">
        <v>0</v>
      </c>
      <c r="CR74" s="92">
        <v>0</v>
      </c>
      <c r="CS74" s="92">
        <v>0</v>
      </c>
      <c r="CT74" s="92">
        <v>0</v>
      </c>
      <c r="CU74" s="92">
        <v>0</v>
      </c>
      <c r="CV74" s="92">
        <v>0</v>
      </c>
      <c r="CW74" s="92">
        <v>0</v>
      </c>
      <c r="CX74" s="112">
        <v>0</v>
      </c>
      <c r="CY74" s="92">
        <v>0</v>
      </c>
      <c r="CZ74" s="92">
        <v>0</v>
      </c>
      <c r="DA74" s="112">
        <v>0</v>
      </c>
      <c r="DB74" s="92">
        <v>0</v>
      </c>
      <c r="DC74" s="92">
        <v>0</v>
      </c>
      <c r="DD74" s="92">
        <v>0</v>
      </c>
      <c r="DE74" s="92">
        <v>0</v>
      </c>
      <c r="DF74" s="92">
        <v>0</v>
      </c>
      <c r="DG74" s="112">
        <v>0</v>
      </c>
      <c r="DH74" s="92">
        <v>0</v>
      </c>
      <c r="DI74" s="92">
        <v>0</v>
      </c>
      <c r="DJ74" s="92">
        <v>0</v>
      </c>
      <c r="DK74" s="112">
        <v>0</v>
      </c>
      <c r="DL74" s="92">
        <v>0</v>
      </c>
      <c r="DM74" s="92">
        <v>0</v>
      </c>
      <c r="DN74" s="92">
        <v>0</v>
      </c>
      <c r="DO74" s="92">
        <v>0</v>
      </c>
      <c r="DP74" s="143">
        <v>0</v>
      </c>
    </row>
    <row r="75" ht="22.5" customHeight="1" spans="1:120">
      <c r="A75" s="130" t="s">
        <v>325</v>
      </c>
      <c r="B75" s="131"/>
      <c r="C75" s="131"/>
      <c r="D75" s="139" t="s">
        <v>655</v>
      </c>
      <c r="E75" s="139" t="s">
        <v>656</v>
      </c>
      <c r="F75" s="139" t="s">
        <v>519</v>
      </c>
      <c r="G75" s="139" t="s">
        <v>617</v>
      </c>
      <c r="H75" s="139" t="s">
        <v>618</v>
      </c>
      <c r="I75" s="269" t="s">
        <v>532</v>
      </c>
      <c r="J75" s="270" t="s">
        <v>64</v>
      </c>
      <c r="K75" s="112">
        <v>1620000</v>
      </c>
      <c r="L75" s="112">
        <v>0</v>
      </c>
      <c r="M75" s="92">
        <v>0</v>
      </c>
      <c r="N75" s="92">
        <v>0</v>
      </c>
      <c r="O75" s="92">
        <v>0</v>
      </c>
      <c r="P75" s="92">
        <v>0</v>
      </c>
      <c r="Q75" s="92">
        <v>0</v>
      </c>
      <c r="R75" s="92">
        <v>0</v>
      </c>
      <c r="S75" s="92">
        <v>0</v>
      </c>
      <c r="T75" s="92">
        <v>0</v>
      </c>
      <c r="U75" s="92">
        <v>0</v>
      </c>
      <c r="V75" s="92">
        <v>0</v>
      </c>
      <c r="W75" s="92">
        <v>0</v>
      </c>
      <c r="X75" s="92">
        <v>0</v>
      </c>
      <c r="Y75" s="92">
        <v>0</v>
      </c>
      <c r="Z75" s="112">
        <v>0</v>
      </c>
      <c r="AA75" s="92">
        <v>0</v>
      </c>
      <c r="AB75" s="92">
        <v>0</v>
      </c>
      <c r="AC75" s="92">
        <v>0</v>
      </c>
      <c r="AD75" s="92">
        <v>0</v>
      </c>
      <c r="AE75" s="92">
        <v>0</v>
      </c>
      <c r="AF75" s="92">
        <v>0</v>
      </c>
      <c r="AG75" s="92">
        <v>0</v>
      </c>
      <c r="AH75" s="92">
        <v>0</v>
      </c>
      <c r="AI75" s="92">
        <v>0</v>
      </c>
      <c r="AJ75" s="92">
        <v>0</v>
      </c>
      <c r="AK75" s="92">
        <v>0</v>
      </c>
      <c r="AL75" s="92">
        <v>0</v>
      </c>
      <c r="AM75" s="92">
        <v>0</v>
      </c>
      <c r="AN75" s="92">
        <v>0</v>
      </c>
      <c r="AO75" s="92">
        <v>0</v>
      </c>
      <c r="AP75" s="92">
        <v>0</v>
      </c>
      <c r="AQ75" s="92">
        <v>0</v>
      </c>
      <c r="AR75" s="92">
        <v>0</v>
      </c>
      <c r="AS75" s="92">
        <v>0</v>
      </c>
      <c r="AT75" s="92">
        <v>0</v>
      </c>
      <c r="AU75" s="92">
        <v>0</v>
      </c>
      <c r="AV75" s="92">
        <v>0</v>
      </c>
      <c r="AW75" s="92">
        <v>0</v>
      </c>
      <c r="AX75" s="92">
        <v>0</v>
      </c>
      <c r="AY75" s="92">
        <v>0</v>
      </c>
      <c r="AZ75" s="92">
        <v>0</v>
      </c>
      <c r="BA75" s="92">
        <v>0</v>
      </c>
      <c r="BB75" s="112">
        <v>0</v>
      </c>
      <c r="BC75" s="92">
        <v>0</v>
      </c>
      <c r="BD75" s="92">
        <v>0</v>
      </c>
      <c r="BE75" s="92">
        <v>0</v>
      </c>
      <c r="BF75" s="92">
        <v>0</v>
      </c>
      <c r="BG75" s="92">
        <v>0</v>
      </c>
      <c r="BH75" s="92">
        <v>0</v>
      </c>
      <c r="BI75" s="92">
        <v>0</v>
      </c>
      <c r="BJ75" s="92">
        <v>0</v>
      </c>
      <c r="BK75" s="92">
        <v>0</v>
      </c>
      <c r="BL75" s="92">
        <v>0</v>
      </c>
      <c r="BM75" s="92">
        <v>0</v>
      </c>
      <c r="BN75" s="92">
        <v>0</v>
      </c>
      <c r="BO75" s="112">
        <v>0</v>
      </c>
      <c r="BP75" s="92">
        <v>0</v>
      </c>
      <c r="BQ75" s="92">
        <v>0</v>
      </c>
      <c r="BR75" s="92">
        <v>0</v>
      </c>
      <c r="BS75" s="92">
        <v>0</v>
      </c>
      <c r="BT75" s="112">
        <v>1620000</v>
      </c>
      <c r="BU75" s="92">
        <v>0</v>
      </c>
      <c r="BV75" s="92">
        <v>0</v>
      </c>
      <c r="BW75" s="92">
        <v>0</v>
      </c>
      <c r="BX75" s="92">
        <v>1620000</v>
      </c>
      <c r="BY75" s="92">
        <v>0</v>
      </c>
      <c r="BZ75" s="92">
        <v>0</v>
      </c>
      <c r="CA75" s="92">
        <v>0</v>
      </c>
      <c r="CB75" s="92">
        <v>0</v>
      </c>
      <c r="CC75" s="92">
        <v>0</v>
      </c>
      <c r="CD75" s="92">
        <v>0</v>
      </c>
      <c r="CE75" s="92">
        <v>0</v>
      </c>
      <c r="CF75" s="92">
        <v>0</v>
      </c>
      <c r="CG75" s="112">
        <v>0</v>
      </c>
      <c r="CH75" s="92">
        <v>0</v>
      </c>
      <c r="CI75" s="92">
        <v>0</v>
      </c>
      <c r="CJ75" s="92">
        <v>0</v>
      </c>
      <c r="CK75" s="92">
        <v>0</v>
      </c>
      <c r="CL75" s="92">
        <v>0</v>
      </c>
      <c r="CM75" s="92">
        <v>0</v>
      </c>
      <c r="CN75" s="92">
        <v>0</v>
      </c>
      <c r="CO75" s="92">
        <v>0</v>
      </c>
      <c r="CP75" s="92">
        <v>0</v>
      </c>
      <c r="CQ75" s="92">
        <v>0</v>
      </c>
      <c r="CR75" s="92">
        <v>0</v>
      </c>
      <c r="CS75" s="92">
        <v>0</v>
      </c>
      <c r="CT75" s="92">
        <v>0</v>
      </c>
      <c r="CU75" s="92">
        <v>0</v>
      </c>
      <c r="CV75" s="92">
        <v>0</v>
      </c>
      <c r="CW75" s="92">
        <v>0</v>
      </c>
      <c r="CX75" s="112">
        <v>0</v>
      </c>
      <c r="CY75" s="92">
        <v>0</v>
      </c>
      <c r="CZ75" s="92">
        <v>0</v>
      </c>
      <c r="DA75" s="112">
        <v>0</v>
      </c>
      <c r="DB75" s="92">
        <v>0</v>
      </c>
      <c r="DC75" s="92">
        <v>0</v>
      </c>
      <c r="DD75" s="92">
        <v>0</v>
      </c>
      <c r="DE75" s="92">
        <v>0</v>
      </c>
      <c r="DF75" s="92">
        <v>0</v>
      </c>
      <c r="DG75" s="112">
        <v>0</v>
      </c>
      <c r="DH75" s="92">
        <v>0</v>
      </c>
      <c r="DI75" s="92">
        <v>0</v>
      </c>
      <c r="DJ75" s="92">
        <v>0</v>
      </c>
      <c r="DK75" s="112">
        <v>0</v>
      </c>
      <c r="DL75" s="92">
        <v>0</v>
      </c>
      <c r="DM75" s="92">
        <v>0</v>
      </c>
      <c r="DN75" s="92">
        <v>0</v>
      </c>
      <c r="DO75" s="92">
        <v>0</v>
      </c>
      <c r="DP75" s="143">
        <v>0</v>
      </c>
    </row>
    <row r="76" ht="22.5" customHeight="1" spans="1:120">
      <c r="A76" s="130" t="s">
        <v>325</v>
      </c>
      <c r="B76" s="131"/>
      <c r="C76" s="131"/>
      <c r="D76" s="139" t="s">
        <v>549</v>
      </c>
      <c r="E76" s="139" t="s">
        <v>550</v>
      </c>
      <c r="F76" s="139" t="s">
        <v>519</v>
      </c>
      <c r="G76" s="139" t="s">
        <v>551</v>
      </c>
      <c r="H76" s="139" t="s">
        <v>550</v>
      </c>
      <c r="I76" s="269" t="s">
        <v>532</v>
      </c>
      <c r="J76" s="270" t="s">
        <v>64</v>
      </c>
      <c r="K76" s="112">
        <v>10204900</v>
      </c>
      <c r="L76" s="112">
        <v>0</v>
      </c>
      <c r="M76" s="92">
        <v>0</v>
      </c>
      <c r="N76" s="92">
        <v>0</v>
      </c>
      <c r="O76" s="92">
        <v>0</v>
      </c>
      <c r="P76" s="92">
        <v>0</v>
      </c>
      <c r="Q76" s="92">
        <v>0</v>
      </c>
      <c r="R76" s="92">
        <v>0</v>
      </c>
      <c r="S76" s="92">
        <v>0</v>
      </c>
      <c r="T76" s="92">
        <v>0</v>
      </c>
      <c r="U76" s="92">
        <v>0</v>
      </c>
      <c r="V76" s="92">
        <v>0</v>
      </c>
      <c r="W76" s="92">
        <v>0</v>
      </c>
      <c r="X76" s="92">
        <v>0</v>
      </c>
      <c r="Y76" s="92">
        <v>0</v>
      </c>
      <c r="Z76" s="112">
        <v>0</v>
      </c>
      <c r="AA76" s="92">
        <v>0</v>
      </c>
      <c r="AB76" s="92">
        <v>0</v>
      </c>
      <c r="AC76" s="92">
        <v>0</v>
      </c>
      <c r="AD76" s="92">
        <v>0</v>
      </c>
      <c r="AE76" s="92">
        <v>0</v>
      </c>
      <c r="AF76" s="92">
        <v>0</v>
      </c>
      <c r="AG76" s="92">
        <v>0</v>
      </c>
      <c r="AH76" s="92">
        <v>0</v>
      </c>
      <c r="AI76" s="92">
        <v>0</v>
      </c>
      <c r="AJ76" s="92">
        <v>0</v>
      </c>
      <c r="AK76" s="92">
        <v>0</v>
      </c>
      <c r="AL76" s="92">
        <v>0</v>
      </c>
      <c r="AM76" s="92">
        <v>0</v>
      </c>
      <c r="AN76" s="92">
        <v>0</v>
      </c>
      <c r="AO76" s="92">
        <v>0</v>
      </c>
      <c r="AP76" s="92">
        <v>0</v>
      </c>
      <c r="AQ76" s="92">
        <v>0</v>
      </c>
      <c r="AR76" s="92">
        <v>0</v>
      </c>
      <c r="AS76" s="92">
        <v>0</v>
      </c>
      <c r="AT76" s="92">
        <v>0</v>
      </c>
      <c r="AU76" s="92">
        <v>0</v>
      </c>
      <c r="AV76" s="92">
        <v>0</v>
      </c>
      <c r="AW76" s="92">
        <v>0</v>
      </c>
      <c r="AX76" s="92">
        <v>0</v>
      </c>
      <c r="AY76" s="92">
        <v>0</v>
      </c>
      <c r="AZ76" s="92">
        <v>0</v>
      </c>
      <c r="BA76" s="92">
        <v>0</v>
      </c>
      <c r="BB76" s="112">
        <v>0</v>
      </c>
      <c r="BC76" s="92">
        <v>0</v>
      </c>
      <c r="BD76" s="92">
        <v>0</v>
      </c>
      <c r="BE76" s="92">
        <v>0</v>
      </c>
      <c r="BF76" s="92">
        <v>0</v>
      </c>
      <c r="BG76" s="92">
        <v>0</v>
      </c>
      <c r="BH76" s="92">
        <v>0</v>
      </c>
      <c r="BI76" s="92">
        <v>0</v>
      </c>
      <c r="BJ76" s="92">
        <v>0</v>
      </c>
      <c r="BK76" s="92">
        <v>0</v>
      </c>
      <c r="BL76" s="92">
        <v>0</v>
      </c>
      <c r="BM76" s="92">
        <v>0</v>
      </c>
      <c r="BN76" s="92">
        <v>0</v>
      </c>
      <c r="BO76" s="112">
        <v>0</v>
      </c>
      <c r="BP76" s="92">
        <v>0</v>
      </c>
      <c r="BQ76" s="92">
        <v>0</v>
      </c>
      <c r="BR76" s="92">
        <v>0</v>
      </c>
      <c r="BS76" s="92">
        <v>0</v>
      </c>
      <c r="BT76" s="112">
        <v>10204900</v>
      </c>
      <c r="BU76" s="92">
        <v>0</v>
      </c>
      <c r="BV76" s="92">
        <v>0</v>
      </c>
      <c r="BW76" s="92">
        <v>0</v>
      </c>
      <c r="BX76" s="92">
        <v>10204900</v>
      </c>
      <c r="BY76" s="92">
        <v>0</v>
      </c>
      <c r="BZ76" s="92">
        <v>0</v>
      </c>
      <c r="CA76" s="92">
        <v>0</v>
      </c>
      <c r="CB76" s="92">
        <v>0</v>
      </c>
      <c r="CC76" s="92">
        <v>0</v>
      </c>
      <c r="CD76" s="92">
        <v>0</v>
      </c>
      <c r="CE76" s="92">
        <v>0</v>
      </c>
      <c r="CF76" s="92">
        <v>0</v>
      </c>
      <c r="CG76" s="112">
        <v>0</v>
      </c>
      <c r="CH76" s="92">
        <v>0</v>
      </c>
      <c r="CI76" s="92">
        <v>0</v>
      </c>
      <c r="CJ76" s="92">
        <v>0</v>
      </c>
      <c r="CK76" s="92">
        <v>0</v>
      </c>
      <c r="CL76" s="92">
        <v>0</v>
      </c>
      <c r="CM76" s="92">
        <v>0</v>
      </c>
      <c r="CN76" s="92">
        <v>0</v>
      </c>
      <c r="CO76" s="92">
        <v>0</v>
      </c>
      <c r="CP76" s="92">
        <v>0</v>
      </c>
      <c r="CQ76" s="92">
        <v>0</v>
      </c>
      <c r="CR76" s="92">
        <v>0</v>
      </c>
      <c r="CS76" s="92">
        <v>0</v>
      </c>
      <c r="CT76" s="92">
        <v>0</v>
      </c>
      <c r="CU76" s="92">
        <v>0</v>
      </c>
      <c r="CV76" s="92">
        <v>0</v>
      </c>
      <c r="CW76" s="92">
        <v>0</v>
      </c>
      <c r="CX76" s="112">
        <v>0</v>
      </c>
      <c r="CY76" s="92">
        <v>0</v>
      </c>
      <c r="CZ76" s="92">
        <v>0</v>
      </c>
      <c r="DA76" s="112">
        <v>0</v>
      </c>
      <c r="DB76" s="92">
        <v>0</v>
      </c>
      <c r="DC76" s="92">
        <v>0</v>
      </c>
      <c r="DD76" s="92">
        <v>0</v>
      </c>
      <c r="DE76" s="92">
        <v>0</v>
      </c>
      <c r="DF76" s="92">
        <v>0</v>
      </c>
      <c r="DG76" s="112">
        <v>0</v>
      </c>
      <c r="DH76" s="92">
        <v>0</v>
      </c>
      <c r="DI76" s="92">
        <v>0</v>
      </c>
      <c r="DJ76" s="92">
        <v>0</v>
      </c>
      <c r="DK76" s="112">
        <v>0</v>
      </c>
      <c r="DL76" s="92">
        <v>0</v>
      </c>
      <c r="DM76" s="92">
        <v>0</v>
      </c>
      <c r="DN76" s="92">
        <v>0</v>
      </c>
      <c r="DO76" s="92">
        <v>0</v>
      </c>
      <c r="DP76" s="143">
        <v>0</v>
      </c>
    </row>
    <row r="77" ht="22.5" customHeight="1" spans="1:120">
      <c r="A77" s="130" t="s">
        <v>325</v>
      </c>
      <c r="B77" s="131"/>
      <c r="C77" s="131"/>
      <c r="D77" s="139" t="s">
        <v>555</v>
      </c>
      <c r="E77" s="139" t="s">
        <v>556</v>
      </c>
      <c r="F77" s="139" t="s">
        <v>519</v>
      </c>
      <c r="G77" s="139" t="s">
        <v>557</v>
      </c>
      <c r="H77" s="139" t="s">
        <v>556</v>
      </c>
      <c r="I77" s="269" t="s">
        <v>532</v>
      </c>
      <c r="J77" s="270" t="s">
        <v>64</v>
      </c>
      <c r="K77" s="112">
        <v>3285100</v>
      </c>
      <c r="L77" s="112">
        <v>0</v>
      </c>
      <c r="M77" s="92">
        <v>0</v>
      </c>
      <c r="N77" s="92">
        <v>0</v>
      </c>
      <c r="O77" s="92">
        <v>0</v>
      </c>
      <c r="P77" s="92">
        <v>0</v>
      </c>
      <c r="Q77" s="92">
        <v>0</v>
      </c>
      <c r="R77" s="92">
        <v>0</v>
      </c>
      <c r="S77" s="92">
        <v>0</v>
      </c>
      <c r="T77" s="92">
        <v>0</v>
      </c>
      <c r="U77" s="92">
        <v>0</v>
      </c>
      <c r="V77" s="92">
        <v>0</v>
      </c>
      <c r="W77" s="92">
        <v>0</v>
      </c>
      <c r="X77" s="92">
        <v>0</v>
      </c>
      <c r="Y77" s="92">
        <v>0</v>
      </c>
      <c r="Z77" s="112">
        <v>0</v>
      </c>
      <c r="AA77" s="92">
        <v>0</v>
      </c>
      <c r="AB77" s="92">
        <v>0</v>
      </c>
      <c r="AC77" s="92">
        <v>0</v>
      </c>
      <c r="AD77" s="92">
        <v>0</v>
      </c>
      <c r="AE77" s="92">
        <v>0</v>
      </c>
      <c r="AF77" s="92">
        <v>0</v>
      </c>
      <c r="AG77" s="92">
        <v>0</v>
      </c>
      <c r="AH77" s="92">
        <v>0</v>
      </c>
      <c r="AI77" s="92">
        <v>0</v>
      </c>
      <c r="AJ77" s="92">
        <v>0</v>
      </c>
      <c r="AK77" s="92">
        <v>0</v>
      </c>
      <c r="AL77" s="92">
        <v>0</v>
      </c>
      <c r="AM77" s="92">
        <v>0</v>
      </c>
      <c r="AN77" s="92">
        <v>0</v>
      </c>
      <c r="AO77" s="92">
        <v>0</v>
      </c>
      <c r="AP77" s="92">
        <v>0</v>
      </c>
      <c r="AQ77" s="92">
        <v>0</v>
      </c>
      <c r="AR77" s="92">
        <v>0</v>
      </c>
      <c r="AS77" s="92">
        <v>0</v>
      </c>
      <c r="AT77" s="92">
        <v>0</v>
      </c>
      <c r="AU77" s="92">
        <v>0</v>
      </c>
      <c r="AV77" s="92">
        <v>0</v>
      </c>
      <c r="AW77" s="92">
        <v>0</v>
      </c>
      <c r="AX77" s="92">
        <v>0</v>
      </c>
      <c r="AY77" s="92">
        <v>0</v>
      </c>
      <c r="AZ77" s="92">
        <v>0</v>
      </c>
      <c r="BA77" s="92">
        <v>0</v>
      </c>
      <c r="BB77" s="112">
        <v>0</v>
      </c>
      <c r="BC77" s="92">
        <v>0</v>
      </c>
      <c r="BD77" s="92">
        <v>0</v>
      </c>
      <c r="BE77" s="92">
        <v>0</v>
      </c>
      <c r="BF77" s="92">
        <v>0</v>
      </c>
      <c r="BG77" s="92">
        <v>0</v>
      </c>
      <c r="BH77" s="92">
        <v>0</v>
      </c>
      <c r="BI77" s="92">
        <v>0</v>
      </c>
      <c r="BJ77" s="92">
        <v>0</v>
      </c>
      <c r="BK77" s="92">
        <v>0</v>
      </c>
      <c r="BL77" s="92">
        <v>0</v>
      </c>
      <c r="BM77" s="92">
        <v>0</v>
      </c>
      <c r="BN77" s="92">
        <v>0</v>
      </c>
      <c r="BO77" s="112">
        <v>0</v>
      </c>
      <c r="BP77" s="92">
        <v>0</v>
      </c>
      <c r="BQ77" s="92">
        <v>0</v>
      </c>
      <c r="BR77" s="92">
        <v>0</v>
      </c>
      <c r="BS77" s="92">
        <v>0</v>
      </c>
      <c r="BT77" s="112">
        <v>3285100</v>
      </c>
      <c r="BU77" s="92">
        <v>0</v>
      </c>
      <c r="BV77" s="92">
        <v>0</v>
      </c>
      <c r="BW77" s="92">
        <v>0</v>
      </c>
      <c r="BX77" s="92">
        <v>3285100</v>
      </c>
      <c r="BY77" s="92">
        <v>0</v>
      </c>
      <c r="BZ77" s="92">
        <v>0</v>
      </c>
      <c r="CA77" s="92">
        <v>0</v>
      </c>
      <c r="CB77" s="92">
        <v>0</v>
      </c>
      <c r="CC77" s="92">
        <v>0</v>
      </c>
      <c r="CD77" s="92">
        <v>0</v>
      </c>
      <c r="CE77" s="92">
        <v>0</v>
      </c>
      <c r="CF77" s="92">
        <v>0</v>
      </c>
      <c r="CG77" s="112">
        <v>0</v>
      </c>
      <c r="CH77" s="92">
        <v>0</v>
      </c>
      <c r="CI77" s="92">
        <v>0</v>
      </c>
      <c r="CJ77" s="92">
        <v>0</v>
      </c>
      <c r="CK77" s="92">
        <v>0</v>
      </c>
      <c r="CL77" s="92">
        <v>0</v>
      </c>
      <c r="CM77" s="92">
        <v>0</v>
      </c>
      <c r="CN77" s="92">
        <v>0</v>
      </c>
      <c r="CO77" s="92">
        <v>0</v>
      </c>
      <c r="CP77" s="92">
        <v>0</v>
      </c>
      <c r="CQ77" s="92">
        <v>0</v>
      </c>
      <c r="CR77" s="92">
        <v>0</v>
      </c>
      <c r="CS77" s="92">
        <v>0</v>
      </c>
      <c r="CT77" s="92">
        <v>0</v>
      </c>
      <c r="CU77" s="92">
        <v>0</v>
      </c>
      <c r="CV77" s="92">
        <v>0</v>
      </c>
      <c r="CW77" s="92">
        <v>0</v>
      </c>
      <c r="CX77" s="112">
        <v>0</v>
      </c>
      <c r="CY77" s="92">
        <v>0</v>
      </c>
      <c r="CZ77" s="92">
        <v>0</v>
      </c>
      <c r="DA77" s="112">
        <v>0</v>
      </c>
      <c r="DB77" s="92">
        <v>0</v>
      </c>
      <c r="DC77" s="92">
        <v>0</v>
      </c>
      <c r="DD77" s="92">
        <v>0</v>
      </c>
      <c r="DE77" s="92">
        <v>0</v>
      </c>
      <c r="DF77" s="92">
        <v>0</v>
      </c>
      <c r="DG77" s="112">
        <v>0</v>
      </c>
      <c r="DH77" s="92">
        <v>0</v>
      </c>
      <c r="DI77" s="92">
        <v>0</v>
      </c>
      <c r="DJ77" s="92">
        <v>0</v>
      </c>
      <c r="DK77" s="112">
        <v>0</v>
      </c>
      <c r="DL77" s="92">
        <v>0</v>
      </c>
      <c r="DM77" s="92">
        <v>0</v>
      </c>
      <c r="DN77" s="92">
        <v>0</v>
      </c>
      <c r="DO77" s="92">
        <v>0</v>
      </c>
      <c r="DP77" s="143">
        <v>0</v>
      </c>
    </row>
    <row r="78" ht="22.5" customHeight="1" spans="1:120">
      <c r="A78" s="130" t="s">
        <v>325</v>
      </c>
      <c r="B78" s="131"/>
      <c r="C78" s="131"/>
      <c r="D78" s="139" t="s">
        <v>625</v>
      </c>
      <c r="E78" s="139" t="s">
        <v>626</v>
      </c>
      <c r="F78" s="139" t="s">
        <v>519</v>
      </c>
      <c r="G78" s="139" t="s">
        <v>627</v>
      </c>
      <c r="H78" s="139" t="s">
        <v>626</v>
      </c>
      <c r="I78" s="269" t="s">
        <v>532</v>
      </c>
      <c r="J78" s="270" t="s">
        <v>64</v>
      </c>
      <c r="K78" s="112">
        <v>1172135.12</v>
      </c>
      <c r="L78" s="112">
        <v>0</v>
      </c>
      <c r="M78" s="92">
        <v>0</v>
      </c>
      <c r="N78" s="92">
        <v>0</v>
      </c>
      <c r="O78" s="92">
        <v>0</v>
      </c>
      <c r="P78" s="92">
        <v>0</v>
      </c>
      <c r="Q78" s="92">
        <v>0</v>
      </c>
      <c r="R78" s="92">
        <v>0</v>
      </c>
      <c r="S78" s="92">
        <v>0</v>
      </c>
      <c r="T78" s="92">
        <v>0</v>
      </c>
      <c r="U78" s="92">
        <v>0</v>
      </c>
      <c r="V78" s="92">
        <v>0</v>
      </c>
      <c r="W78" s="92">
        <v>0</v>
      </c>
      <c r="X78" s="92">
        <v>0</v>
      </c>
      <c r="Y78" s="92">
        <v>0</v>
      </c>
      <c r="Z78" s="112">
        <v>0</v>
      </c>
      <c r="AA78" s="92">
        <v>0</v>
      </c>
      <c r="AB78" s="92">
        <v>0</v>
      </c>
      <c r="AC78" s="92">
        <v>0</v>
      </c>
      <c r="AD78" s="92">
        <v>0</v>
      </c>
      <c r="AE78" s="92">
        <v>0</v>
      </c>
      <c r="AF78" s="92">
        <v>0</v>
      </c>
      <c r="AG78" s="92">
        <v>0</v>
      </c>
      <c r="AH78" s="92">
        <v>0</v>
      </c>
      <c r="AI78" s="92">
        <v>0</v>
      </c>
      <c r="AJ78" s="92">
        <v>0</v>
      </c>
      <c r="AK78" s="92">
        <v>0</v>
      </c>
      <c r="AL78" s="92">
        <v>0</v>
      </c>
      <c r="AM78" s="92">
        <v>0</v>
      </c>
      <c r="AN78" s="92">
        <v>0</v>
      </c>
      <c r="AO78" s="92">
        <v>0</v>
      </c>
      <c r="AP78" s="92">
        <v>0</v>
      </c>
      <c r="AQ78" s="92">
        <v>0</v>
      </c>
      <c r="AR78" s="92">
        <v>0</v>
      </c>
      <c r="AS78" s="92">
        <v>0</v>
      </c>
      <c r="AT78" s="92">
        <v>0</v>
      </c>
      <c r="AU78" s="92">
        <v>0</v>
      </c>
      <c r="AV78" s="92">
        <v>0</v>
      </c>
      <c r="AW78" s="92">
        <v>0</v>
      </c>
      <c r="AX78" s="92">
        <v>0</v>
      </c>
      <c r="AY78" s="92">
        <v>0</v>
      </c>
      <c r="AZ78" s="92">
        <v>0</v>
      </c>
      <c r="BA78" s="92">
        <v>0</v>
      </c>
      <c r="BB78" s="112">
        <v>0</v>
      </c>
      <c r="BC78" s="92">
        <v>0</v>
      </c>
      <c r="BD78" s="92">
        <v>0</v>
      </c>
      <c r="BE78" s="92">
        <v>0</v>
      </c>
      <c r="BF78" s="92">
        <v>0</v>
      </c>
      <c r="BG78" s="92">
        <v>0</v>
      </c>
      <c r="BH78" s="92">
        <v>0</v>
      </c>
      <c r="BI78" s="92">
        <v>0</v>
      </c>
      <c r="BJ78" s="92">
        <v>0</v>
      </c>
      <c r="BK78" s="92">
        <v>0</v>
      </c>
      <c r="BL78" s="92">
        <v>0</v>
      </c>
      <c r="BM78" s="92">
        <v>0</v>
      </c>
      <c r="BN78" s="92">
        <v>0</v>
      </c>
      <c r="BO78" s="112">
        <v>0</v>
      </c>
      <c r="BP78" s="92">
        <v>0</v>
      </c>
      <c r="BQ78" s="92">
        <v>0</v>
      </c>
      <c r="BR78" s="92">
        <v>0</v>
      </c>
      <c r="BS78" s="92">
        <v>0</v>
      </c>
      <c r="BT78" s="112">
        <v>1172135.12</v>
      </c>
      <c r="BU78" s="92">
        <v>0</v>
      </c>
      <c r="BV78" s="92">
        <v>0</v>
      </c>
      <c r="BW78" s="92">
        <v>0</v>
      </c>
      <c r="BX78" s="92">
        <v>1172135.12</v>
      </c>
      <c r="BY78" s="92">
        <v>0</v>
      </c>
      <c r="BZ78" s="92">
        <v>0</v>
      </c>
      <c r="CA78" s="92">
        <v>0</v>
      </c>
      <c r="CB78" s="92">
        <v>0</v>
      </c>
      <c r="CC78" s="92">
        <v>0</v>
      </c>
      <c r="CD78" s="92">
        <v>0</v>
      </c>
      <c r="CE78" s="92">
        <v>0</v>
      </c>
      <c r="CF78" s="92">
        <v>0</v>
      </c>
      <c r="CG78" s="112">
        <v>0</v>
      </c>
      <c r="CH78" s="92">
        <v>0</v>
      </c>
      <c r="CI78" s="92">
        <v>0</v>
      </c>
      <c r="CJ78" s="92">
        <v>0</v>
      </c>
      <c r="CK78" s="92">
        <v>0</v>
      </c>
      <c r="CL78" s="92">
        <v>0</v>
      </c>
      <c r="CM78" s="92">
        <v>0</v>
      </c>
      <c r="CN78" s="92">
        <v>0</v>
      </c>
      <c r="CO78" s="92">
        <v>0</v>
      </c>
      <c r="CP78" s="92">
        <v>0</v>
      </c>
      <c r="CQ78" s="92">
        <v>0</v>
      </c>
      <c r="CR78" s="92">
        <v>0</v>
      </c>
      <c r="CS78" s="92">
        <v>0</v>
      </c>
      <c r="CT78" s="92">
        <v>0</v>
      </c>
      <c r="CU78" s="92">
        <v>0</v>
      </c>
      <c r="CV78" s="92">
        <v>0</v>
      </c>
      <c r="CW78" s="92">
        <v>0</v>
      </c>
      <c r="CX78" s="112">
        <v>0</v>
      </c>
      <c r="CY78" s="92">
        <v>0</v>
      </c>
      <c r="CZ78" s="92">
        <v>0</v>
      </c>
      <c r="DA78" s="112">
        <v>0</v>
      </c>
      <c r="DB78" s="92">
        <v>0</v>
      </c>
      <c r="DC78" s="92">
        <v>0</v>
      </c>
      <c r="DD78" s="92">
        <v>0</v>
      </c>
      <c r="DE78" s="92">
        <v>0</v>
      </c>
      <c r="DF78" s="92">
        <v>0</v>
      </c>
      <c r="DG78" s="112">
        <v>0</v>
      </c>
      <c r="DH78" s="92">
        <v>0</v>
      </c>
      <c r="DI78" s="92">
        <v>0</v>
      </c>
      <c r="DJ78" s="92">
        <v>0</v>
      </c>
      <c r="DK78" s="112">
        <v>0</v>
      </c>
      <c r="DL78" s="92">
        <v>0</v>
      </c>
      <c r="DM78" s="92">
        <v>0</v>
      </c>
      <c r="DN78" s="92">
        <v>0</v>
      </c>
      <c r="DO78" s="92">
        <v>0</v>
      </c>
      <c r="DP78" s="143">
        <v>0</v>
      </c>
    </row>
    <row r="79" ht="22.5" customHeight="1" spans="1:120">
      <c r="A79" s="130" t="s">
        <v>325</v>
      </c>
      <c r="B79" s="131"/>
      <c r="C79" s="131"/>
      <c r="D79" s="139" t="s">
        <v>517</v>
      </c>
      <c r="E79" s="139" t="s">
        <v>518</v>
      </c>
      <c r="F79" s="139" t="s">
        <v>519</v>
      </c>
      <c r="G79" s="139" t="s">
        <v>520</v>
      </c>
      <c r="H79" s="139" t="s">
        <v>518</v>
      </c>
      <c r="I79" s="269" t="s">
        <v>532</v>
      </c>
      <c r="J79" s="270" t="s">
        <v>64</v>
      </c>
      <c r="K79" s="112">
        <v>3817500</v>
      </c>
      <c r="L79" s="112">
        <v>0</v>
      </c>
      <c r="M79" s="92">
        <v>0</v>
      </c>
      <c r="N79" s="92">
        <v>0</v>
      </c>
      <c r="O79" s="92">
        <v>0</v>
      </c>
      <c r="P79" s="92">
        <v>0</v>
      </c>
      <c r="Q79" s="92">
        <v>0</v>
      </c>
      <c r="R79" s="92">
        <v>0</v>
      </c>
      <c r="S79" s="92">
        <v>0</v>
      </c>
      <c r="T79" s="92">
        <v>0</v>
      </c>
      <c r="U79" s="92">
        <v>0</v>
      </c>
      <c r="V79" s="92">
        <v>0</v>
      </c>
      <c r="W79" s="92">
        <v>0</v>
      </c>
      <c r="X79" s="92">
        <v>0</v>
      </c>
      <c r="Y79" s="92">
        <v>0</v>
      </c>
      <c r="Z79" s="112">
        <v>0</v>
      </c>
      <c r="AA79" s="92">
        <v>0</v>
      </c>
      <c r="AB79" s="92">
        <v>0</v>
      </c>
      <c r="AC79" s="92">
        <v>0</v>
      </c>
      <c r="AD79" s="92">
        <v>0</v>
      </c>
      <c r="AE79" s="92">
        <v>0</v>
      </c>
      <c r="AF79" s="92">
        <v>0</v>
      </c>
      <c r="AG79" s="92">
        <v>0</v>
      </c>
      <c r="AH79" s="92">
        <v>0</v>
      </c>
      <c r="AI79" s="92">
        <v>0</v>
      </c>
      <c r="AJ79" s="92">
        <v>0</v>
      </c>
      <c r="AK79" s="92">
        <v>0</v>
      </c>
      <c r="AL79" s="92">
        <v>0</v>
      </c>
      <c r="AM79" s="92">
        <v>0</v>
      </c>
      <c r="AN79" s="92">
        <v>0</v>
      </c>
      <c r="AO79" s="92">
        <v>0</v>
      </c>
      <c r="AP79" s="92">
        <v>0</v>
      </c>
      <c r="AQ79" s="92">
        <v>0</v>
      </c>
      <c r="AR79" s="92">
        <v>0</v>
      </c>
      <c r="AS79" s="92">
        <v>0</v>
      </c>
      <c r="AT79" s="92">
        <v>0</v>
      </c>
      <c r="AU79" s="92">
        <v>0</v>
      </c>
      <c r="AV79" s="92">
        <v>0</v>
      </c>
      <c r="AW79" s="92">
        <v>0</v>
      </c>
      <c r="AX79" s="92">
        <v>0</v>
      </c>
      <c r="AY79" s="92">
        <v>0</v>
      </c>
      <c r="AZ79" s="92">
        <v>0</v>
      </c>
      <c r="BA79" s="92">
        <v>0</v>
      </c>
      <c r="BB79" s="112">
        <v>0</v>
      </c>
      <c r="BC79" s="92">
        <v>0</v>
      </c>
      <c r="BD79" s="92">
        <v>0</v>
      </c>
      <c r="BE79" s="92">
        <v>0</v>
      </c>
      <c r="BF79" s="92">
        <v>0</v>
      </c>
      <c r="BG79" s="92">
        <v>0</v>
      </c>
      <c r="BH79" s="92">
        <v>0</v>
      </c>
      <c r="BI79" s="92">
        <v>0</v>
      </c>
      <c r="BJ79" s="92">
        <v>0</v>
      </c>
      <c r="BK79" s="92">
        <v>0</v>
      </c>
      <c r="BL79" s="92">
        <v>0</v>
      </c>
      <c r="BM79" s="92">
        <v>0</v>
      </c>
      <c r="BN79" s="92">
        <v>0</v>
      </c>
      <c r="BO79" s="112">
        <v>0</v>
      </c>
      <c r="BP79" s="92">
        <v>0</v>
      </c>
      <c r="BQ79" s="92">
        <v>0</v>
      </c>
      <c r="BR79" s="92">
        <v>0</v>
      </c>
      <c r="BS79" s="92">
        <v>0</v>
      </c>
      <c r="BT79" s="112">
        <v>3817500</v>
      </c>
      <c r="BU79" s="92">
        <v>0</v>
      </c>
      <c r="BV79" s="92">
        <v>0</v>
      </c>
      <c r="BW79" s="92">
        <v>0</v>
      </c>
      <c r="BX79" s="92">
        <v>3817500</v>
      </c>
      <c r="BY79" s="92">
        <v>0</v>
      </c>
      <c r="BZ79" s="92">
        <v>0</v>
      </c>
      <c r="CA79" s="92">
        <v>0</v>
      </c>
      <c r="CB79" s="92">
        <v>0</v>
      </c>
      <c r="CC79" s="92">
        <v>0</v>
      </c>
      <c r="CD79" s="92">
        <v>0</v>
      </c>
      <c r="CE79" s="92">
        <v>0</v>
      </c>
      <c r="CF79" s="92">
        <v>0</v>
      </c>
      <c r="CG79" s="112">
        <v>0</v>
      </c>
      <c r="CH79" s="92">
        <v>0</v>
      </c>
      <c r="CI79" s="92">
        <v>0</v>
      </c>
      <c r="CJ79" s="92">
        <v>0</v>
      </c>
      <c r="CK79" s="92">
        <v>0</v>
      </c>
      <c r="CL79" s="92">
        <v>0</v>
      </c>
      <c r="CM79" s="92">
        <v>0</v>
      </c>
      <c r="CN79" s="92">
        <v>0</v>
      </c>
      <c r="CO79" s="92">
        <v>0</v>
      </c>
      <c r="CP79" s="92">
        <v>0</v>
      </c>
      <c r="CQ79" s="92">
        <v>0</v>
      </c>
      <c r="CR79" s="92">
        <v>0</v>
      </c>
      <c r="CS79" s="92">
        <v>0</v>
      </c>
      <c r="CT79" s="92">
        <v>0</v>
      </c>
      <c r="CU79" s="92">
        <v>0</v>
      </c>
      <c r="CV79" s="92">
        <v>0</v>
      </c>
      <c r="CW79" s="92">
        <v>0</v>
      </c>
      <c r="CX79" s="112">
        <v>0</v>
      </c>
      <c r="CY79" s="92">
        <v>0</v>
      </c>
      <c r="CZ79" s="92">
        <v>0</v>
      </c>
      <c r="DA79" s="112">
        <v>0</v>
      </c>
      <c r="DB79" s="92">
        <v>0</v>
      </c>
      <c r="DC79" s="92">
        <v>0</v>
      </c>
      <c r="DD79" s="92">
        <v>0</v>
      </c>
      <c r="DE79" s="92">
        <v>0</v>
      </c>
      <c r="DF79" s="92">
        <v>0</v>
      </c>
      <c r="DG79" s="112">
        <v>0</v>
      </c>
      <c r="DH79" s="92">
        <v>0</v>
      </c>
      <c r="DI79" s="92">
        <v>0</v>
      </c>
      <c r="DJ79" s="92">
        <v>0</v>
      </c>
      <c r="DK79" s="112">
        <v>0</v>
      </c>
      <c r="DL79" s="92">
        <v>0</v>
      </c>
      <c r="DM79" s="92">
        <v>0</v>
      </c>
      <c r="DN79" s="92">
        <v>0</v>
      </c>
      <c r="DO79" s="92">
        <v>0</v>
      </c>
      <c r="DP79" s="143">
        <v>0</v>
      </c>
    </row>
    <row r="80" ht="22.5" customHeight="1" spans="1:120">
      <c r="A80" s="130" t="s">
        <v>325</v>
      </c>
      <c r="B80" s="131"/>
      <c r="C80" s="131"/>
      <c r="D80" s="139" t="s">
        <v>576</v>
      </c>
      <c r="E80" s="139" t="s">
        <v>577</v>
      </c>
      <c r="F80" s="139" t="s">
        <v>519</v>
      </c>
      <c r="G80" s="139" t="s">
        <v>578</v>
      </c>
      <c r="H80" s="139" t="s">
        <v>577</v>
      </c>
      <c r="I80" s="269" t="s">
        <v>532</v>
      </c>
      <c r="J80" s="270" t="s">
        <v>64</v>
      </c>
      <c r="K80" s="112">
        <v>3565673.12</v>
      </c>
      <c r="L80" s="112">
        <v>0</v>
      </c>
      <c r="M80" s="92">
        <v>0</v>
      </c>
      <c r="N80" s="92">
        <v>0</v>
      </c>
      <c r="O80" s="92">
        <v>0</v>
      </c>
      <c r="P80" s="92">
        <v>0</v>
      </c>
      <c r="Q80" s="92">
        <v>0</v>
      </c>
      <c r="R80" s="92">
        <v>0</v>
      </c>
      <c r="S80" s="92">
        <v>0</v>
      </c>
      <c r="T80" s="92">
        <v>0</v>
      </c>
      <c r="U80" s="92">
        <v>0</v>
      </c>
      <c r="V80" s="92">
        <v>0</v>
      </c>
      <c r="W80" s="92">
        <v>0</v>
      </c>
      <c r="X80" s="92">
        <v>0</v>
      </c>
      <c r="Y80" s="92">
        <v>0</v>
      </c>
      <c r="Z80" s="112">
        <v>0</v>
      </c>
      <c r="AA80" s="92">
        <v>0</v>
      </c>
      <c r="AB80" s="92">
        <v>0</v>
      </c>
      <c r="AC80" s="92">
        <v>0</v>
      </c>
      <c r="AD80" s="92">
        <v>0</v>
      </c>
      <c r="AE80" s="92">
        <v>0</v>
      </c>
      <c r="AF80" s="92">
        <v>0</v>
      </c>
      <c r="AG80" s="92">
        <v>0</v>
      </c>
      <c r="AH80" s="92">
        <v>0</v>
      </c>
      <c r="AI80" s="92">
        <v>0</v>
      </c>
      <c r="AJ80" s="92">
        <v>0</v>
      </c>
      <c r="AK80" s="92">
        <v>0</v>
      </c>
      <c r="AL80" s="92">
        <v>0</v>
      </c>
      <c r="AM80" s="92">
        <v>0</v>
      </c>
      <c r="AN80" s="92">
        <v>0</v>
      </c>
      <c r="AO80" s="92">
        <v>0</v>
      </c>
      <c r="AP80" s="92">
        <v>0</v>
      </c>
      <c r="AQ80" s="92">
        <v>0</v>
      </c>
      <c r="AR80" s="92">
        <v>0</v>
      </c>
      <c r="AS80" s="92">
        <v>0</v>
      </c>
      <c r="AT80" s="92">
        <v>0</v>
      </c>
      <c r="AU80" s="92">
        <v>0</v>
      </c>
      <c r="AV80" s="92">
        <v>0</v>
      </c>
      <c r="AW80" s="92">
        <v>0</v>
      </c>
      <c r="AX80" s="92">
        <v>0</v>
      </c>
      <c r="AY80" s="92">
        <v>0</v>
      </c>
      <c r="AZ80" s="92">
        <v>0</v>
      </c>
      <c r="BA80" s="92">
        <v>0</v>
      </c>
      <c r="BB80" s="112">
        <v>0</v>
      </c>
      <c r="BC80" s="92">
        <v>0</v>
      </c>
      <c r="BD80" s="92">
        <v>0</v>
      </c>
      <c r="BE80" s="92">
        <v>0</v>
      </c>
      <c r="BF80" s="92">
        <v>0</v>
      </c>
      <c r="BG80" s="92">
        <v>0</v>
      </c>
      <c r="BH80" s="92">
        <v>0</v>
      </c>
      <c r="BI80" s="92">
        <v>0</v>
      </c>
      <c r="BJ80" s="92">
        <v>0</v>
      </c>
      <c r="BK80" s="92">
        <v>0</v>
      </c>
      <c r="BL80" s="92">
        <v>0</v>
      </c>
      <c r="BM80" s="92">
        <v>0</v>
      </c>
      <c r="BN80" s="92">
        <v>0</v>
      </c>
      <c r="BO80" s="112">
        <v>0</v>
      </c>
      <c r="BP80" s="92">
        <v>0</v>
      </c>
      <c r="BQ80" s="92">
        <v>0</v>
      </c>
      <c r="BR80" s="92">
        <v>0</v>
      </c>
      <c r="BS80" s="92">
        <v>0</v>
      </c>
      <c r="BT80" s="112">
        <v>3565673.12</v>
      </c>
      <c r="BU80" s="92">
        <v>0</v>
      </c>
      <c r="BV80" s="92">
        <v>0</v>
      </c>
      <c r="BW80" s="92">
        <v>0</v>
      </c>
      <c r="BX80" s="92">
        <v>3565673.12</v>
      </c>
      <c r="BY80" s="92">
        <v>0</v>
      </c>
      <c r="BZ80" s="92">
        <v>0</v>
      </c>
      <c r="CA80" s="92">
        <v>0</v>
      </c>
      <c r="CB80" s="92">
        <v>0</v>
      </c>
      <c r="CC80" s="92">
        <v>0</v>
      </c>
      <c r="CD80" s="92">
        <v>0</v>
      </c>
      <c r="CE80" s="92">
        <v>0</v>
      </c>
      <c r="CF80" s="92">
        <v>0</v>
      </c>
      <c r="CG80" s="112">
        <v>0</v>
      </c>
      <c r="CH80" s="92">
        <v>0</v>
      </c>
      <c r="CI80" s="92">
        <v>0</v>
      </c>
      <c r="CJ80" s="92">
        <v>0</v>
      </c>
      <c r="CK80" s="92">
        <v>0</v>
      </c>
      <c r="CL80" s="92">
        <v>0</v>
      </c>
      <c r="CM80" s="92">
        <v>0</v>
      </c>
      <c r="CN80" s="92">
        <v>0</v>
      </c>
      <c r="CO80" s="92">
        <v>0</v>
      </c>
      <c r="CP80" s="92">
        <v>0</v>
      </c>
      <c r="CQ80" s="92">
        <v>0</v>
      </c>
      <c r="CR80" s="92">
        <v>0</v>
      </c>
      <c r="CS80" s="92">
        <v>0</v>
      </c>
      <c r="CT80" s="92">
        <v>0</v>
      </c>
      <c r="CU80" s="92">
        <v>0</v>
      </c>
      <c r="CV80" s="92">
        <v>0</v>
      </c>
      <c r="CW80" s="92">
        <v>0</v>
      </c>
      <c r="CX80" s="112">
        <v>0</v>
      </c>
      <c r="CY80" s="92">
        <v>0</v>
      </c>
      <c r="CZ80" s="92">
        <v>0</v>
      </c>
      <c r="DA80" s="112">
        <v>0</v>
      </c>
      <c r="DB80" s="92">
        <v>0</v>
      </c>
      <c r="DC80" s="92">
        <v>0</v>
      </c>
      <c r="DD80" s="92">
        <v>0</v>
      </c>
      <c r="DE80" s="92">
        <v>0</v>
      </c>
      <c r="DF80" s="92">
        <v>0</v>
      </c>
      <c r="DG80" s="112">
        <v>0</v>
      </c>
      <c r="DH80" s="92">
        <v>0</v>
      </c>
      <c r="DI80" s="92">
        <v>0</v>
      </c>
      <c r="DJ80" s="92">
        <v>0</v>
      </c>
      <c r="DK80" s="112">
        <v>0</v>
      </c>
      <c r="DL80" s="92">
        <v>0</v>
      </c>
      <c r="DM80" s="92">
        <v>0</v>
      </c>
      <c r="DN80" s="92">
        <v>0</v>
      </c>
      <c r="DO80" s="92">
        <v>0</v>
      </c>
      <c r="DP80" s="143">
        <v>0</v>
      </c>
    </row>
    <row r="81" ht="22.5" customHeight="1" spans="1:120">
      <c r="A81" s="136" t="s">
        <v>327</v>
      </c>
      <c r="B81" s="137"/>
      <c r="C81" s="137"/>
      <c r="D81" s="138" t="s">
        <v>328</v>
      </c>
      <c r="E81" s="138"/>
      <c r="F81" s="138" t="s">
        <v>64</v>
      </c>
      <c r="G81" s="138"/>
      <c r="H81" s="138"/>
      <c r="I81" s="268" t="s">
        <v>64</v>
      </c>
      <c r="J81" s="14" t="s">
        <v>64</v>
      </c>
      <c r="K81" s="112">
        <v>31980222</v>
      </c>
      <c r="L81" s="112">
        <v>0</v>
      </c>
      <c r="M81" s="141">
        <f t="shared" ref="M81:Y81" si="70">M82+M89</f>
        <v>0</v>
      </c>
      <c r="N81" s="141">
        <f t="shared" si="70"/>
        <v>0</v>
      </c>
      <c r="O81" s="141">
        <f t="shared" si="70"/>
        <v>0</v>
      </c>
      <c r="P81" s="141">
        <f t="shared" si="70"/>
        <v>0</v>
      </c>
      <c r="Q81" s="141">
        <f t="shared" si="70"/>
        <v>0</v>
      </c>
      <c r="R81" s="141">
        <f t="shared" si="70"/>
        <v>0</v>
      </c>
      <c r="S81" s="141">
        <f t="shared" si="70"/>
        <v>0</v>
      </c>
      <c r="T81" s="141">
        <f t="shared" si="70"/>
        <v>0</v>
      </c>
      <c r="U81" s="141">
        <f t="shared" si="70"/>
        <v>0</v>
      </c>
      <c r="V81" s="141">
        <f t="shared" si="70"/>
        <v>0</v>
      </c>
      <c r="W81" s="141">
        <f t="shared" si="70"/>
        <v>0</v>
      </c>
      <c r="X81" s="141">
        <f t="shared" si="70"/>
        <v>0</v>
      </c>
      <c r="Y81" s="141">
        <f t="shared" si="70"/>
        <v>0</v>
      </c>
      <c r="Z81" s="112">
        <v>0</v>
      </c>
      <c r="AA81" s="141">
        <f t="shared" ref="AA81:BA81" si="71">AA82+AA89</f>
        <v>0</v>
      </c>
      <c r="AB81" s="141">
        <f t="shared" si="71"/>
        <v>0</v>
      </c>
      <c r="AC81" s="141">
        <f t="shared" si="71"/>
        <v>0</v>
      </c>
      <c r="AD81" s="141">
        <f t="shared" si="71"/>
        <v>0</v>
      </c>
      <c r="AE81" s="141">
        <f t="shared" si="71"/>
        <v>0</v>
      </c>
      <c r="AF81" s="141">
        <f t="shared" si="71"/>
        <v>0</v>
      </c>
      <c r="AG81" s="141">
        <f t="shared" si="71"/>
        <v>0</v>
      </c>
      <c r="AH81" s="141">
        <f t="shared" si="71"/>
        <v>0</v>
      </c>
      <c r="AI81" s="141">
        <f t="shared" si="71"/>
        <v>0</v>
      </c>
      <c r="AJ81" s="141">
        <f t="shared" si="71"/>
        <v>0</v>
      </c>
      <c r="AK81" s="141">
        <f t="shared" si="71"/>
        <v>0</v>
      </c>
      <c r="AL81" s="141">
        <f t="shared" si="71"/>
        <v>0</v>
      </c>
      <c r="AM81" s="141">
        <f t="shared" si="71"/>
        <v>0</v>
      </c>
      <c r="AN81" s="141">
        <f t="shared" si="71"/>
        <v>0</v>
      </c>
      <c r="AO81" s="141">
        <f t="shared" si="71"/>
        <v>0</v>
      </c>
      <c r="AP81" s="141">
        <f t="shared" si="71"/>
        <v>0</v>
      </c>
      <c r="AQ81" s="141">
        <f t="shared" si="71"/>
        <v>0</v>
      </c>
      <c r="AR81" s="141">
        <f t="shared" si="71"/>
        <v>0</v>
      </c>
      <c r="AS81" s="141">
        <f t="shared" si="71"/>
        <v>0</v>
      </c>
      <c r="AT81" s="141">
        <f t="shared" si="71"/>
        <v>0</v>
      </c>
      <c r="AU81" s="141">
        <f t="shared" si="71"/>
        <v>0</v>
      </c>
      <c r="AV81" s="141">
        <f t="shared" si="71"/>
        <v>0</v>
      </c>
      <c r="AW81" s="141">
        <f t="shared" si="71"/>
        <v>0</v>
      </c>
      <c r="AX81" s="141">
        <f t="shared" si="71"/>
        <v>0</v>
      </c>
      <c r="AY81" s="141">
        <f t="shared" si="71"/>
        <v>0</v>
      </c>
      <c r="AZ81" s="141">
        <f t="shared" si="71"/>
        <v>0</v>
      </c>
      <c r="BA81" s="141">
        <f t="shared" si="71"/>
        <v>0</v>
      </c>
      <c r="BB81" s="112">
        <v>0</v>
      </c>
      <c r="BC81" s="141">
        <f t="shared" ref="BC81:BN81" si="72">BC82+BC89</f>
        <v>0</v>
      </c>
      <c r="BD81" s="141">
        <f t="shared" si="72"/>
        <v>0</v>
      </c>
      <c r="BE81" s="141">
        <f t="shared" si="72"/>
        <v>0</v>
      </c>
      <c r="BF81" s="141">
        <f t="shared" si="72"/>
        <v>0</v>
      </c>
      <c r="BG81" s="141">
        <f t="shared" si="72"/>
        <v>0</v>
      </c>
      <c r="BH81" s="141">
        <f t="shared" si="72"/>
        <v>0</v>
      </c>
      <c r="BI81" s="141">
        <f t="shared" si="72"/>
        <v>0</v>
      </c>
      <c r="BJ81" s="141">
        <f t="shared" si="72"/>
        <v>0</v>
      </c>
      <c r="BK81" s="141">
        <f t="shared" si="72"/>
        <v>0</v>
      </c>
      <c r="BL81" s="141">
        <f t="shared" si="72"/>
        <v>0</v>
      </c>
      <c r="BM81" s="141">
        <f t="shared" si="72"/>
        <v>0</v>
      </c>
      <c r="BN81" s="141">
        <f t="shared" si="72"/>
        <v>0</v>
      </c>
      <c r="BO81" s="112">
        <v>0</v>
      </c>
      <c r="BP81" s="141">
        <f>BP82+BP89</f>
        <v>0</v>
      </c>
      <c r="BQ81" s="141">
        <f>BQ82+BQ89</f>
        <v>0</v>
      </c>
      <c r="BR81" s="141">
        <f>BR82+BR89</f>
        <v>0</v>
      </c>
      <c r="BS81" s="141">
        <f>BS82+BS89</f>
        <v>0</v>
      </c>
      <c r="BT81" s="112">
        <v>0</v>
      </c>
      <c r="BU81" s="141">
        <f t="shared" ref="BU81:CF81" si="73">BU82+BU89</f>
        <v>0</v>
      </c>
      <c r="BV81" s="141">
        <f t="shared" si="73"/>
        <v>0</v>
      </c>
      <c r="BW81" s="141">
        <f t="shared" si="73"/>
        <v>0</v>
      </c>
      <c r="BX81" s="141">
        <f t="shared" si="73"/>
        <v>0</v>
      </c>
      <c r="BY81" s="141">
        <f t="shared" si="73"/>
        <v>0</v>
      </c>
      <c r="BZ81" s="141">
        <f t="shared" si="73"/>
        <v>0</v>
      </c>
      <c r="CA81" s="141">
        <f t="shared" si="73"/>
        <v>0</v>
      </c>
      <c r="CB81" s="141">
        <f t="shared" si="73"/>
        <v>0</v>
      </c>
      <c r="CC81" s="141">
        <f t="shared" si="73"/>
        <v>0</v>
      </c>
      <c r="CD81" s="141">
        <f t="shared" si="73"/>
        <v>0</v>
      </c>
      <c r="CE81" s="141">
        <f t="shared" si="73"/>
        <v>0</v>
      </c>
      <c r="CF81" s="141">
        <f t="shared" si="73"/>
        <v>0</v>
      </c>
      <c r="CG81" s="112">
        <v>0</v>
      </c>
      <c r="CH81" s="141">
        <f t="shared" ref="CH81:CW81" si="74">CH82+CH89</f>
        <v>0</v>
      </c>
      <c r="CI81" s="141">
        <f t="shared" si="74"/>
        <v>0</v>
      </c>
      <c r="CJ81" s="141">
        <f t="shared" si="74"/>
        <v>0</v>
      </c>
      <c r="CK81" s="141">
        <f t="shared" si="74"/>
        <v>0</v>
      </c>
      <c r="CL81" s="141">
        <f t="shared" si="74"/>
        <v>0</v>
      </c>
      <c r="CM81" s="141">
        <f t="shared" si="74"/>
        <v>0</v>
      </c>
      <c r="CN81" s="141">
        <f t="shared" si="74"/>
        <v>0</v>
      </c>
      <c r="CO81" s="141">
        <f t="shared" si="74"/>
        <v>0</v>
      </c>
      <c r="CP81" s="141">
        <f t="shared" si="74"/>
        <v>0</v>
      </c>
      <c r="CQ81" s="141">
        <f t="shared" si="74"/>
        <v>0</v>
      </c>
      <c r="CR81" s="141">
        <f t="shared" si="74"/>
        <v>0</v>
      </c>
      <c r="CS81" s="141">
        <f t="shared" si="74"/>
        <v>0</v>
      </c>
      <c r="CT81" s="141">
        <f t="shared" si="74"/>
        <v>0</v>
      </c>
      <c r="CU81" s="141">
        <f t="shared" si="74"/>
        <v>0</v>
      </c>
      <c r="CV81" s="141">
        <f t="shared" si="74"/>
        <v>0</v>
      </c>
      <c r="CW81" s="141">
        <f t="shared" si="74"/>
        <v>0</v>
      </c>
      <c r="CX81" s="112">
        <v>0</v>
      </c>
      <c r="CY81" s="141">
        <f>CY82+CY89</f>
        <v>0</v>
      </c>
      <c r="CZ81" s="141">
        <f>CZ82+CZ89</f>
        <v>0</v>
      </c>
      <c r="DA81" s="112">
        <v>31980222</v>
      </c>
      <c r="DB81" s="141">
        <f>DB82+DB89</f>
        <v>0</v>
      </c>
      <c r="DC81" s="141">
        <f>DC82+DC89</f>
        <v>0</v>
      </c>
      <c r="DD81" s="141">
        <f>DD82+DD89</f>
        <v>31980222</v>
      </c>
      <c r="DE81" s="141">
        <f>DE82+DE89</f>
        <v>0</v>
      </c>
      <c r="DF81" s="141">
        <f>DF82+DF89</f>
        <v>0</v>
      </c>
      <c r="DG81" s="112">
        <v>0</v>
      </c>
      <c r="DH81" s="141">
        <f>DH82+DH89</f>
        <v>0</v>
      </c>
      <c r="DI81" s="141">
        <f>DI82+DI89</f>
        <v>0</v>
      </c>
      <c r="DJ81" s="141">
        <f>DJ82+DJ89</f>
        <v>0</v>
      </c>
      <c r="DK81" s="112">
        <v>0</v>
      </c>
      <c r="DL81" s="141">
        <f>DL82+DL89</f>
        <v>0</v>
      </c>
      <c r="DM81" s="141">
        <f>DM82+DM89</f>
        <v>0</v>
      </c>
      <c r="DN81" s="141">
        <f>DN82+DN89</f>
        <v>0</v>
      </c>
      <c r="DO81" s="141">
        <f>DO82+DO89</f>
        <v>0</v>
      </c>
      <c r="DP81" s="142">
        <f>DP82+DP89</f>
        <v>0</v>
      </c>
    </row>
    <row r="82" ht="22.5" customHeight="1" spans="1:120">
      <c r="A82" s="136" t="s">
        <v>329</v>
      </c>
      <c r="B82" s="137"/>
      <c r="C82" s="137"/>
      <c r="D82" s="138" t="s">
        <v>330</v>
      </c>
      <c r="E82" s="138"/>
      <c r="F82" s="138" t="s">
        <v>64</v>
      </c>
      <c r="G82" s="138"/>
      <c r="H82" s="138"/>
      <c r="I82" s="268" t="s">
        <v>64</v>
      </c>
      <c r="J82" s="14" t="s">
        <v>64</v>
      </c>
      <c r="K82" s="112">
        <v>30034712</v>
      </c>
      <c r="L82" s="112">
        <v>0</v>
      </c>
      <c r="M82" s="141">
        <f t="shared" ref="M82:Y82" si="75">M83+M84+M85+M86+M87+M88</f>
        <v>0</v>
      </c>
      <c r="N82" s="141">
        <f t="shared" si="75"/>
        <v>0</v>
      </c>
      <c r="O82" s="141">
        <f t="shared" si="75"/>
        <v>0</v>
      </c>
      <c r="P82" s="141">
        <f t="shared" si="75"/>
        <v>0</v>
      </c>
      <c r="Q82" s="141">
        <f t="shared" si="75"/>
        <v>0</v>
      </c>
      <c r="R82" s="141">
        <f t="shared" si="75"/>
        <v>0</v>
      </c>
      <c r="S82" s="141">
        <f t="shared" si="75"/>
        <v>0</v>
      </c>
      <c r="T82" s="141">
        <f t="shared" si="75"/>
        <v>0</v>
      </c>
      <c r="U82" s="141">
        <f t="shared" si="75"/>
        <v>0</v>
      </c>
      <c r="V82" s="141">
        <f t="shared" si="75"/>
        <v>0</v>
      </c>
      <c r="W82" s="141">
        <f t="shared" si="75"/>
        <v>0</v>
      </c>
      <c r="X82" s="141">
        <f t="shared" si="75"/>
        <v>0</v>
      </c>
      <c r="Y82" s="141">
        <f t="shared" si="75"/>
        <v>0</v>
      </c>
      <c r="Z82" s="112">
        <v>0</v>
      </c>
      <c r="AA82" s="141">
        <f t="shared" ref="AA82:BA82" si="76">AA83+AA84+AA85+AA86+AA87+AA88</f>
        <v>0</v>
      </c>
      <c r="AB82" s="141">
        <f t="shared" si="76"/>
        <v>0</v>
      </c>
      <c r="AC82" s="141">
        <f t="shared" si="76"/>
        <v>0</v>
      </c>
      <c r="AD82" s="141">
        <f t="shared" si="76"/>
        <v>0</v>
      </c>
      <c r="AE82" s="141">
        <f t="shared" si="76"/>
        <v>0</v>
      </c>
      <c r="AF82" s="141">
        <f t="shared" si="76"/>
        <v>0</v>
      </c>
      <c r="AG82" s="141">
        <f t="shared" si="76"/>
        <v>0</v>
      </c>
      <c r="AH82" s="141">
        <f t="shared" si="76"/>
        <v>0</v>
      </c>
      <c r="AI82" s="141">
        <f t="shared" si="76"/>
        <v>0</v>
      </c>
      <c r="AJ82" s="141">
        <f t="shared" si="76"/>
        <v>0</v>
      </c>
      <c r="AK82" s="141">
        <f t="shared" si="76"/>
        <v>0</v>
      </c>
      <c r="AL82" s="141">
        <f t="shared" si="76"/>
        <v>0</v>
      </c>
      <c r="AM82" s="141">
        <f t="shared" si="76"/>
        <v>0</v>
      </c>
      <c r="AN82" s="141">
        <f t="shared" si="76"/>
        <v>0</v>
      </c>
      <c r="AO82" s="141">
        <f t="shared" si="76"/>
        <v>0</v>
      </c>
      <c r="AP82" s="141">
        <f t="shared" si="76"/>
        <v>0</v>
      </c>
      <c r="AQ82" s="141">
        <f t="shared" si="76"/>
        <v>0</v>
      </c>
      <c r="AR82" s="141">
        <f t="shared" si="76"/>
        <v>0</v>
      </c>
      <c r="AS82" s="141">
        <f t="shared" si="76"/>
        <v>0</v>
      </c>
      <c r="AT82" s="141">
        <f t="shared" si="76"/>
        <v>0</v>
      </c>
      <c r="AU82" s="141">
        <f t="shared" si="76"/>
        <v>0</v>
      </c>
      <c r="AV82" s="141">
        <f t="shared" si="76"/>
        <v>0</v>
      </c>
      <c r="AW82" s="141">
        <f t="shared" si="76"/>
        <v>0</v>
      </c>
      <c r="AX82" s="141">
        <f t="shared" si="76"/>
        <v>0</v>
      </c>
      <c r="AY82" s="141">
        <f t="shared" si="76"/>
        <v>0</v>
      </c>
      <c r="AZ82" s="141">
        <f t="shared" si="76"/>
        <v>0</v>
      </c>
      <c r="BA82" s="141">
        <f t="shared" si="76"/>
        <v>0</v>
      </c>
      <c r="BB82" s="112">
        <v>0</v>
      </c>
      <c r="BC82" s="141">
        <f t="shared" ref="BC82:BN82" si="77">BC83+BC84+BC85+BC86+BC87+BC88</f>
        <v>0</v>
      </c>
      <c r="BD82" s="141">
        <f t="shared" si="77"/>
        <v>0</v>
      </c>
      <c r="BE82" s="141">
        <f t="shared" si="77"/>
        <v>0</v>
      </c>
      <c r="BF82" s="141">
        <f t="shared" si="77"/>
        <v>0</v>
      </c>
      <c r="BG82" s="141">
        <f t="shared" si="77"/>
        <v>0</v>
      </c>
      <c r="BH82" s="141">
        <f t="shared" si="77"/>
        <v>0</v>
      </c>
      <c r="BI82" s="141">
        <f t="shared" si="77"/>
        <v>0</v>
      </c>
      <c r="BJ82" s="141">
        <f t="shared" si="77"/>
        <v>0</v>
      </c>
      <c r="BK82" s="141">
        <f t="shared" si="77"/>
        <v>0</v>
      </c>
      <c r="BL82" s="141">
        <f t="shared" si="77"/>
        <v>0</v>
      </c>
      <c r="BM82" s="141">
        <f t="shared" si="77"/>
        <v>0</v>
      </c>
      <c r="BN82" s="141">
        <f t="shared" si="77"/>
        <v>0</v>
      </c>
      <c r="BO82" s="112">
        <v>0</v>
      </c>
      <c r="BP82" s="141">
        <f>BP83+BP84+BP85+BP86+BP87+BP88</f>
        <v>0</v>
      </c>
      <c r="BQ82" s="141">
        <f>BQ83+BQ84+BQ85+BQ86+BQ87+BQ88</f>
        <v>0</v>
      </c>
      <c r="BR82" s="141">
        <f>BR83+BR84+BR85+BR86+BR87+BR88</f>
        <v>0</v>
      </c>
      <c r="BS82" s="141">
        <f>BS83+BS84+BS85+BS86+BS87+BS88</f>
        <v>0</v>
      </c>
      <c r="BT82" s="112">
        <v>0</v>
      </c>
      <c r="BU82" s="141">
        <f t="shared" ref="BU82:CF82" si="78">BU83+BU84+BU85+BU86+BU87+BU88</f>
        <v>0</v>
      </c>
      <c r="BV82" s="141">
        <f t="shared" si="78"/>
        <v>0</v>
      </c>
      <c r="BW82" s="141">
        <f t="shared" si="78"/>
        <v>0</v>
      </c>
      <c r="BX82" s="141">
        <f t="shared" si="78"/>
        <v>0</v>
      </c>
      <c r="BY82" s="141">
        <f t="shared" si="78"/>
        <v>0</v>
      </c>
      <c r="BZ82" s="141">
        <f t="shared" si="78"/>
        <v>0</v>
      </c>
      <c r="CA82" s="141">
        <f t="shared" si="78"/>
        <v>0</v>
      </c>
      <c r="CB82" s="141">
        <f t="shared" si="78"/>
        <v>0</v>
      </c>
      <c r="CC82" s="141">
        <f t="shared" si="78"/>
        <v>0</v>
      </c>
      <c r="CD82" s="141">
        <f t="shared" si="78"/>
        <v>0</v>
      </c>
      <c r="CE82" s="141">
        <f t="shared" si="78"/>
        <v>0</v>
      </c>
      <c r="CF82" s="141">
        <f t="shared" si="78"/>
        <v>0</v>
      </c>
      <c r="CG82" s="112">
        <v>0</v>
      </c>
      <c r="CH82" s="141">
        <f t="shared" ref="CH82:CW82" si="79">CH83+CH84+CH85+CH86+CH87+CH88</f>
        <v>0</v>
      </c>
      <c r="CI82" s="141">
        <f t="shared" si="79"/>
        <v>0</v>
      </c>
      <c r="CJ82" s="141">
        <f t="shared" si="79"/>
        <v>0</v>
      </c>
      <c r="CK82" s="141">
        <f t="shared" si="79"/>
        <v>0</v>
      </c>
      <c r="CL82" s="141">
        <f t="shared" si="79"/>
        <v>0</v>
      </c>
      <c r="CM82" s="141">
        <f t="shared" si="79"/>
        <v>0</v>
      </c>
      <c r="CN82" s="141">
        <f t="shared" si="79"/>
        <v>0</v>
      </c>
      <c r="CO82" s="141">
        <f t="shared" si="79"/>
        <v>0</v>
      </c>
      <c r="CP82" s="141">
        <f t="shared" si="79"/>
        <v>0</v>
      </c>
      <c r="CQ82" s="141">
        <f t="shared" si="79"/>
        <v>0</v>
      </c>
      <c r="CR82" s="141">
        <f t="shared" si="79"/>
        <v>0</v>
      </c>
      <c r="CS82" s="141">
        <f t="shared" si="79"/>
        <v>0</v>
      </c>
      <c r="CT82" s="141">
        <f t="shared" si="79"/>
        <v>0</v>
      </c>
      <c r="CU82" s="141">
        <f t="shared" si="79"/>
        <v>0</v>
      </c>
      <c r="CV82" s="141">
        <f t="shared" si="79"/>
        <v>0</v>
      </c>
      <c r="CW82" s="141">
        <f t="shared" si="79"/>
        <v>0</v>
      </c>
      <c r="CX82" s="112">
        <v>0</v>
      </c>
      <c r="CY82" s="141">
        <f>CY83+CY84+CY85+CY86+CY87+CY88</f>
        <v>0</v>
      </c>
      <c r="CZ82" s="141">
        <f>CZ83+CZ84+CZ85+CZ86+CZ87+CZ88</f>
        <v>0</v>
      </c>
      <c r="DA82" s="112">
        <v>30034712</v>
      </c>
      <c r="DB82" s="141">
        <f>DB83+DB84+DB85+DB86+DB87+DB88</f>
        <v>0</v>
      </c>
      <c r="DC82" s="141">
        <f>DC83+DC84+DC85+DC86+DC87+DC88</f>
        <v>0</v>
      </c>
      <c r="DD82" s="141">
        <f>DD83+DD84+DD85+DD86+DD87+DD88</f>
        <v>30034712</v>
      </c>
      <c r="DE82" s="141">
        <f>DE83+DE84+DE85+DE86+DE87+DE88</f>
        <v>0</v>
      </c>
      <c r="DF82" s="141">
        <f>DF83+DF84+DF85+DF86+DF87+DF88</f>
        <v>0</v>
      </c>
      <c r="DG82" s="112">
        <v>0</v>
      </c>
      <c r="DH82" s="141">
        <f>DH83+DH84+DH85+DH86+DH87+DH88</f>
        <v>0</v>
      </c>
      <c r="DI82" s="141">
        <f>DI83+DI84+DI85+DI86+DI87+DI88</f>
        <v>0</v>
      </c>
      <c r="DJ82" s="141">
        <f>DJ83+DJ84+DJ85+DJ86+DJ87+DJ88</f>
        <v>0</v>
      </c>
      <c r="DK82" s="112">
        <v>0</v>
      </c>
      <c r="DL82" s="141">
        <f>DL83+DL84+DL85+DL86+DL87+DL88</f>
        <v>0</v>
      </c>
      <c r="DM82" s="141">
        <f>DM83+DM84+DM85+DM86+DM87+DM88</f>
        <v>0</v>
      </c>
      <c r="DN82" s="141">
        <f>DN83+DN84+DN85+DN86+DN87+DN88</f>
        <v>0</v>
      </c>
      <c r="DO82" s="141">
        <f>DO83+DO84+DO85+DO86+DO87+DO88</f>
        <v>0</v>
      </c>
      <c r="DP82" s="142">
        <f>DP83+DP84+DP85+DP86+DP87+DP88</f>
        <v>0</v>
      </c>
    </row>
    <row r="83" ht="22.5" customHeight="1" spans="1:120">
      <c r="A83" s="130" t="s">
        <v>329</v>
      </c>
      <c r="B83" s="131"/>
      <c r="C83" s="131"/>
      <c r="D83" s="139" t="s">
        <v>663</v>
      </c>
      <c r="E83" s="139" t="s">
        <v>664</v>
      </c>
      <c r="F83" s="139" t="s">
        <v>519</v>
      </c>
      <c r="G83" s="139" t="s">
        <v>665</v>
      </c>
      <c r="H83" s="139" t="s">
        <v>666</v>
      </c>
      <c r="I83" s="269" t="s">
        <v>521</v>
      </c>
      <c r="J83" s="270" t="s">
        <v>64</v>
      </c>
      <c r="K83" s="112">
        <v>281400</v>
      </c>
      <c r="L83" s="112">
        <v>0</v>
      </c>
      <c r="M83" s="92">
        <v>0</v>
      </c>
      <c r="N83" s="92">
        <v>0</v>
      </c>
      <c r="O83" s="92">
        <v>0</v>
      </c>
      <c r="P83" s="92">
        <v>0</v>
      </c>
      <c r="Q83" s="92">
        <v>0</v>
      </c>
      <c r="R83" s="92">
        <v>0</v>
      </c>
      <c r="S83" s="92">
        <v>0</v>
      </c>
      <c r="T83" s="92">
        <v>0</v>
      </c>
      <c r="U83" s="92">
        <v>0</v>
      </c>
      <c r="V83" s="92">
        <v>0</v>
      </c>
      <c r="W83" s="92">
        <v>0</v>
      </c>
      <c r="X83" s="92">
        <v>0</v>
      </c>
      <c r="Y83" s="92">
        <v>0</v>
      </c>
      <c r="Z83" s="112">
        <v>0</v>
      </c>
      <c r="AA83" s="92">
        <v>0</v>
      </c>
      <c r="AB83" s="92">
        <v>0</v>
      </c>
      <c r="AC83" s="92">
        <v>0</v>
      </c>
      <c r="AD83" s="92">
        <v>0</v>
      </c>
      <c r="AE83" s="92">
        <v>0</v>
      </c>
      <c r="AF83" s="92">
        <v>0</v>
      </c>
      <c r="AG83" s="92">
        <v>0</v>
      </c>
      <c r="AH83" s="92">
        <v>0</v>
      </c>
      <c r="AI83" s="92">
        <v>0</v>
      </c>
      <c r="AJ83" s="92">
        <v>0</v>
      </c>
      <c r="AK83" s="92">
        <v>0</v>
      </c>
      <c r="AL83" s="92">
        <v>0</v>
      </c>
      <c r="AM83" s="92">
        <v>0</v>
      </c>
      <c r="AN83" s="92">
        <v>0</v>
      </c>
      <c r="AO83" s="92">
        <v>0</v>
      </c>
      <c r="AP83" s="92">
        <v>0</v>
      </c>
      <c r="AQ83" s="92">
        <v>0</v>
      </c>
      <c r="AR83" s="92">
        <v>0</v>
      </c>
      <c r="AS83" s="92">
        <v>0</v>
      </c>
      <c r="AT83" s="92">
        <v>0</v>
      </c>
      <c r="AU83" s="92">
        <v>0</v>
      </c>
      <c r="AV83" s="92">
        <v>0</v>
      </c>
      <c r="AW83" s="92">
        <v>0</v>
      </c>
      <c r="AX83" s="92">
        <v>0</v>
      </c>
      <c r="AY83" s="92">
        <v>0</v>
      </c>
      <c r="AZ83" s="92">
        <v>0</v>
      </c>
      <c r="BA83" s="92">
        <v>0</v>
      </c>
      <c r="BB83" s="112">
        <v>0</v>
      </c>
      <c r="BC83" s="92">
        <v>0</v>
      </c>
      <c r="BD83" s="92">
        <v>0</v>
      </c>
      <c r="BE83" s="92">
        <v>0</v>
      </c>
      <c r="BF83" s="92">
        <v>0</v>
      </c>
      <c r="BG83" s="92">
        <v>0</v>
      </c>
      <c r="BH83" s="92">
        <v>0</v>
      </c>
      <c r="BI83" s="92">
        <v>0</v>
      </c>
      <c r="BJ83" s="92">
        <v>0</v>
      </c>
      <c r="BK83" s="92">
        <v>0</v>
      </c>
      <c r="BL83" s="92">
        <v>0</v>
      </c>
      <c r="BM83" s="92">
        <v>0</v>
      </c>
      <c r="BN83" s="92">
        <v>0</v>
      </c>
      <c r="BO83" s="112">
        <v>0</v>
      </c>
      <c r="BP83" s="92">
        <v>0</v>
      </c>
      <c r="BQ83" s="92">
        <v>0</v>
      </c>
      <c r="BR83" s="92">
        <v>0</v>
      </c>
      <c r="BS83" s="92">
        <v>0</v>
      </c>
      <c r="BT83" s="112">
        <v>0</v>
      </c>
      <c r="BU83" s="92">
        <v>0</v>
      </c>
      <c r="BV83" s="92">
        <v>0</v>
      </c>
      <c r="BW83" s="92">
        <v>0</v>
      </c>
      <c r="BX83" s="92">
        <v>0</v>
      </c>
      <c r="BY83" s="92">
        <v>0</v>
      </c>
      <c r="BZ83" s="92">
        <v>0</v>
      </c>
      <c r="CA83" s="92">
        <v>0</v>
      </c>
      <c r="CB83" s="92">
        <v>0</v>
      </c>
      <c r="CC83" s="92">
        <v>0</v>
      </c>
      <c r="CD83" s="92">
        <v>0</v>
      </c>
      <c r="CE83" s="92">
        <v>0</v>
      </c>
      <c r="CF83" s="92">
        <v>0</v>
      </c>
      <c r="CG83" s="112">
        <v>0</v>
      </c>
      <c r="CH83" s="92">
        <v>0</v>
      </c>
      <c r="CI83" s="92">
        <v>0</v>
      </c>
      <c r="CJ83" s="92">
        <v>0</v>
      </c>
      <c r="CK83" s="92">
        <v>0</v>
      </c>
      <c r="CL83" s="92">
        <v>0</v>
      </c>
      <c r="CM83" s="92">
        <v>0</v>
      </c>
      <c r="CN83" s="92">
        <v>0</v>
      </c>
      <c r="CO83" s="92">
        <v>0</v>
      </c>
      <c r="CP83" s="92">
        <v>0</v>
      </c>
      <c r="CQ83" s="92">
        <v>0</v>
      </c>
      <c r="CR83" s="92">
        <v>0</v>
      </c>
      <c r="CS83" s="92">
        <v>0</v>
      </c>
      <c r="CT83" s="92">
        <v>0</v>
      </c>
      <c r="CU83" s="92">
        <v>0</v>
      </c>
      <c r="CV83" s="92">
        <v>0</v>
      </c>
      <c r="CW83" s="92">
        <v>0</v>
      </c>
      <c r="CX83" s="112">
        <v>0</v>
      </c>
      <c r="CY83" s="92">
        <v>0</v>
      </c>
      <c r="CZ83" s="92">
        <v>0</v>
      </c>
      <c r="DA83" s="112">
        <v>281400</v>
      </c>
      <c r="DB83" s="92">
        <v>0</v>
      </c>
      <c r="DC83" s="92">
        <v>0</v>
      </c>
      <c r="DD83" s="92">
        <v>281400</v>
      </c>
      <c r="DE83" s="92">
        <v>0</v>
      </c>
      <c r="DF83" s="92">
        <v>0</v>
      </c>
      <c r="DG83" s="112">
        <v>0</v>
      </c>
      <c r="DH83" s="92">
        <v>0</v>
      </c>
      <c r="DI83" s="92">
        <v>0</v>
      </c>
      <c r="DJ83" s="92">
        <v>0</v>
      </c>
      <c r="DK83" s="112">
        <v>0</v>
      </c>
      <c r="DL83" s="92">
        <v>0</v>
      </c>
      <c r="DM83" s="92">
        <v>0</v>
      </c>
      <c r="DN83" s="92">
        <v>0</v>
      </c>
      <c r="DO83" s="92">
        <v>0</v>
      </c>
      <c r="DP83" s="143">
        <v>0</v>
      </c>
    </row>
    <row r="84" ht="22.5" customHeight="1" spans="1:120">
      <c r="A84" s="130" t="s">
        <v>329</v>
      </c>
      <c r="B84" s="131"/>
      <c r="C84" s="131"/>
      <c r="D84" s="139" t="s">
        <v>674</v>
      </c>
      <c r="E84" s="139" t="s">
        <v>675</v>
      </c>
      <c r="F84" s="139" t="s">
        <v>519</v>
      </c>
      <c r="G84" s="139" t="s">
        <v>676</v>
      </c>
      <c r="H84" s="139" t="s">
        <v>677</v>
      </c>
      <c r="I84" s="269" t="s">
        <v>521</v>
      </c>
      <c r="J84" s="270" t="s">
        <v>64</v>
      </c>
      <c r="K84" s="112">
        <v>6000000</v>
      </c>
      <c r="L84" s="112">
        <v>0</v>
      </c>
      <c r="M84" s="92">
        <v>0</v>
      </c>
      <c r="N84" s="92">
        <v>0</v>
      </c>
      <c r="O84" s="92">
        <v>0</v>
      </c>
      <c r="P84" s="92">
        <v>0</v>
      </c>
      <c r="Q84" s="92">
        <v>0</v>
      </c>
      <c r="R84" s="92">
        <v>0</v>
      </c>
      <c r="S84" s="92">
        <v>0</v>
      </c>
      <c r="T84" s="92">
        <v>0</v>
      </c>
      <c r="U84" s="92">
        <v>0</v>
      </c>
      <c r="V84" s="92">
        <v>0</v>
      </c>
      <c r="W84" s="92">
        <v>0</v>
      </c>
      <c r="X84" s="92">
        <v>0</v>
      </c>
      <c r="Y84" s="92">
        <v>0</v>
      </c>
      <c r="Z84" s="112">
        <v>0</v>
      </c>
      <c r="AA84" s="92">
        <v>0</v>
      </c>
      <c r="AB84" s="92">
        <v>0</v>
      </c>
      <c r="AC84" s="92">
        <v>0</v>
      </c>
      <c r="AD84" s="92">
        <v>0</v>
      </c>
      <c r="AE84" s="92">
        <v>0</v>
      </c>
      <c r="AF84" s="92">
        <v>0</v>
      </c>
      <c r="AG84" s="92">
        <v>0</v>
      </c>
      <c r="AH84" s="92">
        <v>0</v>
      </c>
      <c r="AI84" s="92">
        <v>0</v>
      </c>
      <c r="AJ84" s="92">
        <v>0</v>
      </c>
      <c r="AK84" s="92">
        <v>0</v>
      </c>
      <c r="AL84" s="92">
        <v>0</v>
      </c>
      <c r="AM84" s="92">
        <v>0</v>
      </c>
      <c r="AN84" s="92">
        <v>0</v>
      </c>
      <c r="AO84" s="92">
        <v>0</v>
      </c>
      <c r="AP84" s="92">
        <v>0</v>
      </c>
      <c r="AQ84" s="92">
        <v>0</v>
      </c>
      <c r="AR84" s="92">
        <v>0</v>
      </c>
      <c r="AS84" s="92">
        <v>0</v>
      </c>
      <c r="AT84" s="92">
        <v>0</v>
      </c>
      <c r="AU84" s="92">
        <v>0</v>
      </c>
      <c r="AV84" s="92">
        <v>0</v>
      </c>
      <c r="AW84" s="92">
        <v>0</v>
      </c>
      <c r="AX84" s="92">
        <v>0</v>
      </c>
      <c r="AY84" s="92">
        <v>0</v>
      </c>
      <c r="AZ84" s="92">
        <v>0</v>
      </c>
      <c r="BA84" s="92">
        <v>0</v>
      </c>
      <c r="BB84" s="112">
        <v>0</v>
      </c>
      <c r="BC84" s="92">
        <v>0</v>
      </c>
      <c r="BD84" s="92">
        <v>0</v>
      </c>
      <c r="BE84" s="92">
        <v>0</v>
      </c>
      <c r="BF84" s="92">
        <v>0</v>
      </c>
      <c r="BG84" s="92">
        <v>0</v>
      </c>
      <c r="BH84" s="92">
        <v>0</v>
      </c>
      <c r="BI84" s="92">
        <v>0</v>
      </c>
      <c r="BJ84" s="92">
        <v>0</v>
      </c>
      <c r="BK84" s="92">
        <v>0</v>
      </c>
      <c r="BL84" s="92">
        <v>0</v>
      </c>
      <c r="BM84" s="92">
        <v>0</v>
      </c>
      <c r="BN84" s="92">
        <v>0</v>
      </c>
      <c r="BO84" s="112">
        <v>0</v>
      </c>
      <c r="BP84" s="92">
        <v>0</v>
      </c>
      <c r="BQ84" s="92">
        <v>0</v>
      </c>
      <c r="BR84" s="92">
        <v>0</v>
      </c>
      <c r="BS84" s="92">
        <v>0</v>
      </c>
      <c r="BT84" s="112">
        <v>0</v>
      </c>
      <c r="BU84" s="92">
        <v>0</v>
      </c>
      <c r="BV84" s="92">
        <v>0</v>
      </c>
      <c r="BW84" s="92">
        <v>0</v>
      </c>
      <c r="BX84" s="92">
        <v>0</v>
      </c>
      <c r="BY84" s="92">
        <v>0</v>
      </c>
      <c r="BZ84" s="92">
        <v>0</v>
      </c>
      <c r="CA84" s="92">
        <v>0</v>
      </c>
      <c r="CB84" s="92">
        <v>0</v>
      </c>
      <c r="CC84" s="92">
        <v>0</v>
      </c>
      <c r="CD84" s="92">
        <v>0</v>
      </c>
      <c r="CE84" s="92">
        <v>0</v>
      </c>
      <c r="CF84" s="92">
        <v>0</v>
      </c>
      <c r="CG84" s="112">
        <v>0</v>
      </c>
      <c r="CH84" s="92">
        <v>0</v>
      </c>
      <c r="CI84" s="92">
        <v>0</v>
      </c>
      <c r="CJ84" s="92">
        <v>0</v>
      </c>
      <c r="CK84" s="92">
        <v>0</v>
      </c>
      <c r="CL84" s="92">
        <v>0</v>
      </c>
      <c r="CM84" s="92">
        <v>0</v>
      </c>
      <c r="CN84" s="92">
        <v>0</v>
      </c>
      <c r="CO84" s="92">
        <v>0</v>
      </c>
      <c r="CP84" s="92">
        <v>0</v>
      </c>
      <c r="CQ84" s="92">
        <v>0</v>
      </c>
      <c r="CR84" s="92">
        <v>0</v>
      </c>
      <c r="CS84" s="92">
        <v>0</v>
      </c>
      <c r="CT84" s="92">
        <v>0</v>
      </c>
      <c r="CU84" s="92">
        <v>0</v>
      </c>
      <c r="CV84" s="92">
        <v>0</v>
      </c>
      <c r="CW84" s="92">
        <v>0</v>
      </c>
      <c r="CX84" s="112">
        <v>0</v>
      </c>
      <c r="CY84" s="92">
        <v>0</v>
      </c>
      <c r="CZ84" s="92">
        <v>0</v>
      </c>
      <c r="DA84" s="112">
        <v>6000000</v>
      </c>
      <c r="DB84" s="92">
        <v>0</v>
      </c>
      <c r="DC84" s="92">
        <v>0</v>
      </c>
      <c r="DD84" s="92">
        <v>6000000</v>
      </c>
      <c r="DE84" s="92">
        <v>0</v>
      </c>
      <c r="DF84" s="92">
        <v>0</v>
      </c>
      <c r="DG84" s="112">
        <v>0</v>
      </c>
      <c r="DH84" s="92">
        <v>0</v>
      </c>
      <c r="DI84" s="92">
        <v>0</v>
      </c>
      <c r="DJ84" s="92">
        <v>0</v>
      </c>
      <c r="DK84" s="112">
        <v>0</v>
      </c>
      <c r="DL84" s="92">
        <v>0</v>
      </c>
      <c r="DM84" s="92">
        <v>0</v>
      </c>
      <c r="DN84" s="92">
        <v>0</v>
      </c>
      <c r="DO84" s="92">
        <v>0</v>
      </c>
      <c r="DP84" s="143">
        <v>0</v>
      </c>
    </row>
    <row r="85" ht="22.5" customHeight="1" spans="1:120">
      <c r="A85" s="130" t="s">
        <v>329</v>
      </c>
      <c r="B85" s="131"/>
      <c r="C85" s="131"/>
      <c r="D85" s="139" t="s">
        <v>671</v>
      </c>
      <c r="E85" s="139" t="s">
        <v>672</v>
      </c>
      <c r="F85" s="139" t="s">
        <v>519</v>
      </c>
      <c r="G85" s="139" t="s">
        <v>554</v>
      </c>
      <c r="H85" s="139" t="s">
        <v>673</v>
      </c>
      <c r="I85" s="269" t="s">
        <v>521</v>
      </c>
      <c r="J85" s="270" t="s">
        <v>64</v>
      </c>
      <c r="K85" s="112">
        <v>853312</v>
      </c>
      <c r="L85" s="112">
        <v>0</v>
      </c>
      <c r="M85" s="92">
        <v>0</v>
      </c>
      <c r="N85" s="92">
        <v>0</v>
      </c>
      <c r="O85" s="92">
        <v>0</v>
      </c>
      <c r="P85" s="92">
        <v>0</v>
      </c>
      <c r="Q85" s="92">
        <v>0</v>
      </c>
      <c r="R85" s="92">
        <v>0</v>
      </c>
      <c r="S85" s="92">
        <v>0</v>
      </c>
      <c r="T85" s="92">
        <v>0</v>
      </c>
      <c r="U85" s="92">
        <v>0</v>
      </c>
      <c r="V85" s="92">
        <v>0</v>
      </c>
      <c r="W85" s="92">
        <v>0</v>
      </c>
      <c r="X85" s="92">
        <v>0</v>
      </c>
      <c r="Y85" s="92">
        <v>0</v>
      </c>
      <c r="Z85" s="112">
        <v>0</v>
      </c>
      <c r="AA85" s="92">
        <v>0</v>
      </c>
      <c r="AB85" s="92">
        <v>0</v>
      </c>
      <c r="AC85" s="92">
        <v>0</v>
      </c>
      <c r="AD85" s="92">
        <v>0</v>
      </c>
      <c r="AE85" s="92">
        <v>0</v>
      </c>
      <c r="AF85" s="92">
        <v>0</v>
      </c>
      <c r="AG85" s="92">
        <v>0</v>
      </c>
      <c r="AH85" s="92">
        <v>0</v>
      </c>
      <c r="AI85" s="92">
        <v>0</v>
      </c>
      <c r="AJ85" s="92">
        <v>0</v>
      </c>
      <c r="AK85" s="92">
        <v>0</v>
      </c>
      <c r="AL85" s="92">
        <v>0</v>
      </c>
      <c r="AM85" s="92">
        <v>0</v>
      </c>
      <c r="AN85" s="92">
        <v>0</v>
      </c>
      <c r="AO85" s="92">
        <v>0</v>
      </c>
      <c r="AP85" s="92">
        <v>0</v>
      </c>
      <c r="AQ85" s="92">
        <v>0</v>
      </c>
      <c r="AR85" s="92">
        <v>0</v>
      </c>
      <c r="AS85" s="92">
        <v>0</v>
      </c>
      <c r="AT85" s="92">
        <v>0</v>
      </c>
      <c r="AU85" s="92">
        <v>0</v>
      </c>
      <c r="AV85" s="92">
        <v>0</v>
      </c>
      <c r="AW85" s="92">
        <v>0</v>
      </c>
      <c r="AX85" s="92">
        <v>0</v>
      </c>
      <c r="AY85" s="92">
        <v>0</v>
      </c>
      <c r="AZ85" s="92">
        <v>0</v>
      </c>
      <c r="BA85" s="92">
        <v>0</v>
      </c>
      <c r="BB85" s="112">
        <v>0</v>
      </c>
      <c r="BC85" s="92">
        <v>0</v>
      </c>
      <c r="BD85" s="92">
        <v>0</v>
      </c>
      <c r="BE85" s="92">
        <v>0</v>
      </c>
      <c r="BF85" s="92">
        <v>0</v>
      </c>
      <c r="BG85" s="92">
        <v>0</v>
      </c>
      <c r="BH85" s="92">
        <v>0</v>
      </c>
      <c r="BI85" s="92">
        <v>0</v>
      </c>
      <c r="BJ85" s="92">
        <v>0</v>
      </c>
      <c r="BK85" s="92">
        <v>0</v>
      </c>
      <c r="BL85" s="92">
        <v>0</v>
      </c>
      <c r="BM85" s="92">
        <v>0</v>
      </c>
      <c r="BN85" s="92">
        <v>0</v>
      </c>
      <c r="BO85" s="112">
        <v>0</v>
      </c>
      <c r="BP85" s="92">
        <v>0</v>
      </c>
      <c r="BQ85" s="92">
        <v>0</v>
      </c>
      <c r="BR85" s="92">
        <v>0</v>
      </c>
      <c r="BS85" s="92">
        <v>0</v>
      </c>
      <c r="BT85" s="112">
        <v>0</v>
      </c>
      <c r="BU85" s="92">
        <v>0</v>
      </c>
      <c r="BV85" s="92">
        <v>0</v>
      </c>
      <c r="BW85" s="92">
        <v>0</v>
      </c>
      <c r="BX85" s="92">
        <v>0</v>
      </c>
      <c r="BY85" s="92">
        <v>0</v>
      </c>
      <c r="BZ85" s="92">
        <v>0</v>
      </c>
      <c r="CA85" s="92">
        <v>0</v>
      </c>
      <c r="CB85" s="92">
        <v>0</v>
      </c>
      <c r="CC85" s="92">
        <v>0</v>
      </c>
      <c r="CD85" s="92">
        <v>0</v>
      </c>
      <c r="CE85" s="92">
        <v>0</v>
      </c>
      <c r="CF85" s="92">
        <v>0</v>
      </c>
      <c r="CG85" s="112">
        <v>0</v>
      </c>
      <c r="CH85" s="92">
        <v>0</v>
      </c>
      <c r="CI85" s="92">
        <v>0</v>
      </c>
      <c r="CJ85" s="92">
        <v>0</v>
      </c>
      <c r="CK85" s="92">
        <v>0</v>
      </c>
      <c r="CL85" s="92">
        <v>0</v>
      </c>
      <c r="CM85" s="92">
        <v>0</v>
      </c>
      <c r="CN85" s="92">
        <v>0</v>
      </c>
      <c r="CO85" s="92">
        <v>0</v>
      </c>
      <c r="CP85" s="92">
        <v>0</v>
      </c>
      <c r="CQ85" s="92">
        <v>0</v>
      </c>
      <c r="CR85" s="92">
        <v>0</v>
      </c>
      <c r="CS85" s="92">
        <v>0</v>
      </c>
      <c r="CT85" s="92">
        <v>0</v>
      </c>
      <c r="CU85" s="92">
        <v>0</v>
      </c>
      <c r="CV85" s="92">
        <v>0</v>
      </c>
      <c r="CW85" s="92">
        <v>0</v>
      </c>
      <c r="CX85" s="112">
        <v>0</v>
      </c>
      <c r="CY85" s="92">
        <v>0</v>
      </c>
      <c r="CZ85" s="92">
        <v>0</v>
      </c>
      <c r="DA85" s="112">
        <v>853312</v>
      </c>
      <c r="DB85" s="92">
        <v>0</v>
      </c>
      <c r="DC85" s="92">
        <v>0</v>
      </c>
      <c r="DD85" s="92">
        <v>853312</v>
      </c>
      <c r="DE85" s="92">
        <v>0</v>
      </c>
      <c r="DF85" s="92">
        <v>0</v>
      </c>
      <c r="DG85" s="112">
        <v>0</v>
      </c>
      <c r="DH85" s="92">
        <v>0</v>
      </c>
      <c r="DI85" s="92">
        <v>0</v>
      </c>
      <c r="DJ85" s="92">
        <v>0</v>
      </c>
      <c r="DK85" s="112">
        <v>0</v>
      </c>
      <c r="DL85" s="92">
        <v>0</v>
      </c>
      <c r="DM85" s="92">
        <v>0</v>
      </c>
      <c r="DN85" s="92">
        <v>0</v>
      </c>
      <c r="DO85" s="92">
        <v>0</v>
      </c>
      <c r="DP85" s="143">
        <v>0</v>
      </c>
    </row>
    <row r="86" ht="22.5" customHeight="1" spans="1:120">
      <c r="A86" s="130" t="s">
        <v>329</v>
      </c>
      <c r="B86" s="131"/>
      <c r="C86" s="131"/>
      <c r="D86" s="139" t="s">
        <v>667</v>
      </c>
      <c r="E86" s="139" t="s">
        <v>668</v>
      </c>
      <c r="F86" s="139" t="s">
        <v>519</v>
      </c>
      <c r="G86" s="139" t="s">
        <v>669</v>
      </c>
      <c r="H86" s="139" t="s">
        <v>670</v>
      </c>
      <c r="I86" s="269" t="s">
        <v>521</v>
      </c>
      <c r="J86" s="270" t="s">
        <v>64</v>
      </c>
      <c r="K86" s="112">
        <v>400000</v>
      </c>
      <c r="L86" s="112">
        <v>0</v>
      </c>
      <c r="M86" s="92">
        <v>0</v>
      </c>
      <c r="N86" s="92">
        <v>0</v>
      </c>
      <c r="O86" s="92">
        <v>0</v>
      </c>
      <c r="P86" s="92">
        <v>0</v>
      </c>
      <c r="Q86" s="92">
        <v>0</v>
      </c>
      <c r="R86" s="92">
        <v>0</v>
      </c>
      <c r="S86" s="92">
        <v>0</v>
      </c>
      <c r="T86" s="92">
        <v>0</v>
      </c>
      <c r="U86" s="92">
        <v>0</v>
      </c>
      <c r="V86" s="92">
        <v>0</v>
      </c>
      <c r="W86" s="92">
        <v>0</v>
      </c>
      <c r="X86" s="92">
        <v>0</v>
      </c>
      <c r="Y86" s="92">
        <v>0</v>
      </c>
      <c r="Z86" s="112">
        <v>0</v>
      </c>
      <c r="AA86" s="92">
        <v>0</v>
      </c>
      <c r="AB86" s="92">
        <v>0</v>
      </c>
      <c r="AC86" s="92">
        <v>0</v>
      </c>
      <c r="AD86" s="92">
        <v>0</v>
      </c>
      <c r="AE86" s="92">
        <v>0</v>
      </c>
      <c r="AF86" s="92">
        <v>0</v>
      </c>
      <c r="AG86" s="92">
        <v>0</v>
      </c>
      <c r="AH86" s="92">
        <v>0</v>
      </c>
      <c r="AI86" s="92">
        <v>0</v>
      </c>
      <c r="AJ86" s="92">
        <v>0</v>
      </c>
      <c r="AK86" s="92">
        <v>0</v>
      </c>
      <c r="AL86" s="92">
        <v>0</v>
      </c>
      <c r="AM86" s="92">
        <v>0</v>
      </c>
      <c r="AN86" s="92">
        <v>0</v>
      </c>
      <c r="AO86" s="92">
        <v>0</v>
      </c>
      <c r="AP86" s="92">
        <v>0</v>
      </c>
      <c r="AQ86" s="92">
        <v>0</v>
      </c>
      <c r="AR86" s="92">
        <v>0</v>
      </c>
      <c r="AS86" s="92">
        <v>0</v>
      </c>
      <c r="AT86" s="92">
        <v>0</v>
      </c>
      <c r="AU86" s="92">
        <v>0</v>
      </c>
      <c r="AV86" s="92">
        <v>0</v>
      </c>
      <c r="AW86" s="92">
        <v>0</v>
      </c>
      <c r="AX86" s="92">
        <v>0</v>
      </c>
      <c r="AY86" s="92">
        <v>0</v>
      </c>
      <c r="AZ86" s="92">
        <v>0</v>
      </c>
      <c r="BA86" s="92">
        <v>0</v>
      </c>
      <c r="BB86" s="112">
        <v>0</v>
      </c>
      <c r="BC86" s="92">
        <v>0</v>
      </c>
      <c r="BD86" s="92">
        <v>0</v>
      </c>
      <c r="BE86" s="92">
        <v>0</v>
      </c>
      <c r="BF86" s="92">
        <v>0</v>
      </c>
      <c r="BG86" s="92">
        <v>0</v>
      </c>
      <c r="BH86" s="92">
        <v>0</v>
      </c>
      <c r="BI86" s="92">
        <v>0</v>
      </c>
      <c r="BJ86" s="92">
        <v>0</v>
      </c>
      <c r="BK86" s="92">
        <v>0</v>
      </c>
      <c r="BL86" s="92">
        <v>0</v>
      </c>
      <c r="BM86" s="92">
        <v>0</v>
      </c>
      <c r="BN86" s="92">
        <v>0</v>
      </c>
      <c r="BO86" s="112">
        <v>0</v>
      </c>
      <c r="BP86" s="92">
        <v>0</v>
      </c>
      <c r="BQ86" s="92">
        <v>0</v>
      </c>
      <c r="BR86" s="92">
        <v>0</v>
      </c>
      <c r="BS86" s="92">
        <v>0</v>
      </c>
      <c r="BT86" s="112">
        <v>0</v>
      </c>
      <c r="BU86" s="92">
        <v>0</v>
      </c>
      <c r="BV86" s="92">
        <v>0</v>
      </c>
      <c r="BW86" s="92">
        <v>0</v>
      </c>
      <c r="BX86" s="92">
        <v>0</v>
      </c>
      <c r="BY86" s="92">
        <v>0</v>
      </c>
      <c r="BZ86" s="92">
        <v>0</v>
      </c>
      <c r="CA86" s="92">
        <v>0</v>
      </c>
      <c r="CB86" s="92">
        <v>0</v>
      </c>
      <c r="CC86" s="92">
        <v>0</v>
      </c>
      <c r="CD86" s="92">
        <v>0</v>
      </c>
      <c r="CE86" s="92">
        <v>0</v>
      </c>
      <c r="CF86" s="92">
        <v>0</v>
      </c>
      <c r="CG86" s="112">
        <v>0</v>
      </c>
      <c r="CH86" s="92">
        <v>0</v>
      </c>
      <c r="CI86" s="92">
        <v>0</v>
      </c>
      <c r="CJ86" s="92">
        <v>0</v>
      </c>
      <c r="CK86" s="92">
        <v>0</v>
      </c>
      <c r="CL86" s="92">
        <v>0</v>
      </c>
      <c r="CM86" s="92">
        <v>0</v>
      </c>
      <c r="CN86" s="92">
        <v>0</v>
      </c>
      <c r="CO86" s="92">
        <v>0</v>
      </c>
      <c r="CP86" s="92">
        <v>0</v>
      </c>
      <c r="CQ86" s="92">
        <v>0</v>
      </c>
      <c r="CR86" s="92">
        <v>0</v>
      </c>
      <c r="CS86" s="92">
        <v>0</v>
      </c>
      <c r="CT86" s="92">
        <v>0</v>
      </c>
      <c r="CU86" s="92">
        <v>0</v>
      </c>
      <c r="CV86" s="92">
        <v>0</v>
      </c>
      <c r="CW86" s="92">
        <v>0</v>
      </c>
      <c r="CX86" s="112">
        <v>0</v>
      </c>
      <c r="CY86" s="92">
        <v>0</v>
      </c>
      <c r="CZ86" s="92">
        <v>0</v>
      </c>
      <c r="DA86" s="112">
        <v>400000</v>
      </c>
      <c r="DB86" s="92">
        <v>0</v>
      </c>
      <c r="DC86" s="92">
        <v>0</v>
      </c>
      <c r="DD86" s="92">
        <v>400000</v>
      </c>
      <c r="DE86" s="92">
        <v>0</v>
      </c>
      <c r="DF86" s="92">
        <v>0</v>
      </c>
      <c r="DG86" s="112">
        <v>0</v>
      </c>
      <c r="DH86" s="92">
        <v>0</v>
      </c>
      <c r="DI86" s="92">
        <v>0</v>
      </c>
      <c r="DJ86" s="92">
        <v>0</v>
      </c>
      <c r="DK86" s="112">
        <v>0</v>
      </c>
      <c r="DL86" s="92">
        <v>0</v>
      </c>
      <c r="DM86" s="92">
        <v>0</v>
      </c>
      <c r="DN86" s="92">
        <v>0</v>
      </c>
      <c r="DO86" s="92">
        <v>0</v>
      </c>
      <c r="DP86" s="143">
        <v>0</v>
      </c>
    </row>
    <row r="87" ht="22.5" customHeight="1" spans="1:120">
      <c r="A87" s="130" t="s">
        <v>329</v>
      </c>
      <c r="B87" s="131"/>
      <c r="C87" s="131"/>
      <c r="D87" s="139" t="s">
        <v>657</v>
      </c>
      <c r="E87" s="139" t="s">
        <v>658</v>
      </c>
      <c r="F87" s="139" t="s">
        <v>519</v>
      </c>
      <c r="G87" s="139" t="s">
        <v>659</v>
      </c>
      <c r="H87" s="139" t="s">
        <v>658</v>
      </c>
      <c r="I87" s="269" t="s">
        <v>521</v>
      </c>
      <c r="J87" s="270" t="s">
        <v>64</v>
      </c>
      <c r="K87" s="112">
        <v>500000</v>
      </c>
      <c r="L87" s="112">
        <v>0</v>
      </c>
      <c r="M87" s="92">
        <v>0</v>
      </c>
      <c r="N87" s="92">
        <v>0</v>
      </c>
      <c r="O87" s="92">
        <v>0</v>
      </c>
      <c r="P87" s="92">
        <v>0</v>
      </c>
      <c r="Q87" s="92">
        <v>0</v>
      </c>
      <c r="R87" s="92">
        <v>0</v>
      </c>
      <c r="S87" s="92">
        <v>0</v>
      </c>
      <c r="T87" s="92">
        <v>0</v>
      </c>
      <c r="U87" s="92">
        <v>0</v>
      </c>
      <c r="V87" s="92">
        <v>0</v>
      </c>
      <c r="W87" s="92">
        <v>0</v>
      </c>
      <c r="X87" s="92">
        <v>0</v>
      </c>
      <c r="Y87" s="92">
        <v>0</v>
      </c>
      <c r="Z87" s="112">
        <v>0</v>
      </c>
      <c r="AA87" s="92">
        <v>0</v>
      </c>
      <c r="AB87" s="92">
        <v>0</v>
      </c>
      <c r="AC87" s="92">
        <v>0</v>
      </c>
      <c r="AD87" s="92">
        <v>0</v>
      </c>
      <c r="AE87" s="92">
        <v>0</v>
      </c>
      <c r="AF87" s="92">
        <v>0</v>
      </c>
      <c r="AG87" s="92">
        <v>0</v>
      </c>
      <c r="AH87" s="92">
        <v>0</v>
      </c>
      <c r="AI87" s="92">
        <v>0</v>
      </c>
      <c r="AJ87" s="92">
        <v>0</v>
      </c>
      <c r="AK87" s="92">
        <v>0</v>
      </c>
      <c r="AL87" s="92">
        <v>0</v>
      </c>
      <c r="AM87" s="92">
        <v>0</v>
      </c>
      <c r="AN87" s="92">
        <v>0</v>
      </c>
      <c r="AO87" s="92">
        <v>0</v>
      </c>
      <c r="AP87" s="92">
        <v>0</v>
      </c>
      <c r="AQ87" s="92">
        <v>0</v>
      </c>
      <c r="AR87" s="92">
        <v>0</v>
      </c>
      <c r="AS87" s="92">
        <v>0</v>
      </c>
      <c r="AT87" s="92">
        <v>0</v>
      </c>
      <c r="AU87" s="92">
        <v>0</v>
      </c>
      <c r="AV87" s="92">
        <v>0</v>
      </c>
      <c r="AW87" s="92">
        <v>0</v>
      </c>
      <c r="AX87" s="92">
        <v>0</v>
      </c>
      <c r="AY87" s="92">
        <v>0</v>
      </c>
      <c r="AZ87" s="92">
        <v>0</v>
      </c>
      <c r="BA87" s="92">
        <v>0</v>
      </c>
      <c r="BB87" s="112">
        <v>0</v>
      </c>
      <c r="BC87" s="92">
        <v>0</v>
      </c>
      <c r="BD87" s="92">
        <v>0</v>
      </c>
      <c r="BE87" s="92">
        <v>0</v>
      </c>
      <c r="BF87" s="92">
        <v>0</v>
      </c>
      <c r="BG87" s="92">
        <v>0</v>
      </c>
      <c r="BH87" s="92">
        <v>0</v>
      </c>
      <c r="BI87" s="92">
        <v>0</v>
      </c>
      <c r="BJ87" s="92">
        <v>0</v>
      </c>
      <c r="BK87" s="92">
        <v>0</v>
      </c>
      <c r="BL87" s="92">
        <v>0</v>
      </c>
      <c r="BM87" s="92">
        <v>0</v>
      </c>
      <c r="BN87" s="92">
        <v>0</v>
      </c>
      <c r="BO87" s="112">
        <v>0</v>
      </c>
      <c r="BP87" s="92">
        <v>0</v>
      </c>
      <c r="BQ87" s="92">
        <v>0</v>
      </c>
      <c r="BR87" s="92">
        <v>0</v>
      </c>
      <c r="BS87" s="92">
        <v>0</v>
      </c>
      <c r="BT87" s="112">
        <v>0</v>
      </c>
      <c r="BU87" s="92">
        <v>0</v>
      </c>
      <c r="BV87" s="92">
        <v>0</v>
      </c>
      <c r="BW87" s="92">
        <v>0</v>
      </c>
      <c r="BX87" s="92">
        <v>0</v>
      </c>
      <c r="BY87" s="92">
        <v>0</v>
      </c>
      <c r="BZ87" s="92">
        <v>0</v>
      </c>
      <c r="CA87" s="92">
        <v>0</v>
      </c>
      <c r="CB87" s="92">
        <v>0</v>
      </c>
      <c r="CC87" s="92">
        <v>0</v>
      </c>
      <c r="CD87" s="92">
        <v>0</v>
      </c>
      <c r="CE87" s="92">
        <v>0</v>
      </c>
      <c r="CF87" s="92">
        <v>0</v>
      </c>
      <c r="CG87" s="112">
        <v>0</v>
      </c>
      <c r="CH87" s="92">
        <v>0</v>
      </c>
      <c r="CI87" s="92">
        <v>0</v>
      </c>
      <c r="CJ87" s="92">
        <v>0</v>
      </c>
      <c r="CK87" s="92">
        <v>0</v>
      </c>
      <c r="CL87" s="92">
        <v>0</v>
      </c>
      <c r="CM87" s="92">
        <v>0</v>
      </c>
      <c r="CN87" s="92">
        <v>0</v>
      </c>
      <c r="CO87" s="92">
        <v>0</v>
      </c>
      <c r="CP87" s="92">
        <v>0</v>
      </c>
      <c r="CQ87" s="92">
        <v>0</v>
      </c>
      <c r="CR87" s="92">
        <v>0</v>
      </c>
      <c r="CS87" s="92">
        <v>0</v>
      </c>
      <c r="CT87" s="92">
        <v>0</v>
      </c>
      <c r="CU87" s="92">
        <v>0</v>
      </c>
      <c r="CV87" s="92">
        <v>0</v>
      </c>
      <c r="CW87" s="92">
        <v>0</v>
      </c>
      <c r="CX87" s="112">
        <v>0</v>
      </c>
      <c r="CY87" s="92">
        <v>0</v>
      </c>
      <c r="CZ87" s="92">
        <v>0</v>
      </c>
      <c r="DA87" s="112">
        <v>500000</v>
      </c>
      <c r="DB87" s="92">
        <v>0</v>
      </c>
      <c r="DC87" s="92">
        <v>0</v>
      </c>
      <c r="DD87" s="92">
        <v>500000</v>
      </c>
      <c r="DE87" s="92">
        <v>0</v>
      </c>
      <c r="DF87" s="92">
        <v>0</v>
      </c>
      <c r="DG87" s="112">
        <v>0</v>
      </c>
      <c r="DH87" s="92">
        <v>0</v>
      </c>
      <c r="DI87" s="92">
        <v>0</v>
      </c>
      <c r="DJ87" s="92">
        <v>0</v>
      </c>
      <c r="DK87" s="112">
        <v>0</v>
      </c>
      <c r="DL87" s="92">
        <v>0</v>
      </c>
      <c r="DM87" s="92">
        <v>0</v>
      </c>
      <c r="DN87" s="92">
        <v>0</v>
      </c>
      <c r="DO87" s="92">
        <v>0</v>
      </c>
      <c r="DP87" s="143">
        <v>0</v>
      </c>
    </row>
    <row r="88" ht="22.5" customHeight="1" spans="1:120">
      <c r="A88" s="130" t="s">
        <v>329</v>
      </c>
      <c r="B88" s="131"/>
      <c r="C88" s="131"/>
      <c r="D88" s="139" t="s">
        <v>660</v>
      </c>
      <c r="E88" s="139" t="s">
        <v>661</v>
      </c>
      <c r="F88" s="139" t="s">
        <v>519</v>
      </c>
      <c r="G88" s="139" t="s">
        <v>662</v>
      </c>
      <c r="H88" s="139" t="s">
        <v>661</v>
      </c>
      <c r="I88" s="269" t="s">
        <v>521</v>
      </c>
      <c r="J88" s="270" t="s">
        <v>64</v>
      </c>
      <c r="K88" s="112">
        <v>22000000</v>
      </c>
      <c r="L88" s="112">
        <v>0</v>
      </c>
      <c r="M88" s="92">
        <v>0</v>
      </c>
      <c r="N88" s="92">
        <v>0</v>
      </c>
      <c r="O88" s="92">
        <v>0</v>
      </c>
      <c r="P88" s="92">
        <v>0</v>
      </c>
      <c r="Q88" s="92">
        <v>0</v>
      </c>
      <c r="R88" s="92">
        <v>0</v>
      </c>
      <c r="S88" s="92">
        <v>0</v>
      </c>
      <c r="T88" s="92">
        <v>0</v>
      </c>
      <c r="U88" s="92">
        <v>0</v>
      </c>
      <c r="V88" s="92">
        <v>0</v>
      </c>
      <c r="W88" s="92">
        <v>0</v>
      </c>
      <c r="X88" s="92">
        <v>0</v>
      </c>
      <c r="Y88" s="92">
        <v>0</v>
      </c>
      <c r="Z88" s="112">
        <v>0</v>
      </c>
      <c r="AA88" s="92">
        <v>0</v>
      </c>
      <c r="AB88" s="92">
        <v>0</v>
      </c>
      <c r="AC88" s="92">
        <v>0</v>
      </c>
      <c r="AD88" s="92">
        <v>0</v>
      </c>
      <c r="AE88" s="92">
        <v>0</v>
      </c>
      <c r="AF88" s="92">
        <v>0</v>
      </c>
      <c r="AG88" s="92">
        <v>0</v>
      </c>
      <c r="AH88" s="92">
        <v>0</v>
      </c>
      <c r="AI88" s="92">
        <v>0</v>
      </c>
      <c r="AJ88" s="92">
        <v>0</v>
      </c>
      <c r="AK88" s="92">
        <v>0</v>
      </c>
      <c r="AL88" s="92">
        <v>0</v>
      </c>
      <c r="AM88" s="92">
        <v>0</v>
      </c>
      <c r="AN88" s="92">
        <v>0</v>
      </c>
      <c r="AO88" s="92">
        <v>0</v>
      </c>
      <c r="AP88" s="92">
        <v>0</v>
      </c>
      <c r="AQ88" s="92">
        <v>0</v>
      </c>
      <c r="AR88" s="92">
        <v>0</v>
      </c>
      <c r="AS88" s="92">
        <v>0</v>
      </c>
      <c r="AT88" s="92">
        <v>0</v>
      </c>
      <c r="AU88" s="92">
        <v>0</v>
      </c>
      <c r="AV88" s="92">
        <v>0</v>
      </c>
      <c r="AW88" s="92">
        <v>0</v>
      </c>
      <c r="AX88" s="92">
        <v>0</v>
      </c>
      <c r="AY88" s="92">
        <v>0</v>
      </c>
      <c r="AZ88" s="92">
        <v>0</v>
      </c>
      <c r="BA88" s="92">
        <v>0</v>
      </c>
      <c r="BB88" s="112">
        <v>0</v>
      </c>
      <c r="BC88" s="92">
        <v>0</v>
      </c>
      <c r="BD88" s="92">
        <v>0</v>
      </c>
      <c r="BE88" s="92">
        <v>0</v>
      </c>
      <c r="BF88" s="92">
        <v>0</v>
      </c>
      <c r="BG88" s="92">
        <v>0</v>
      </c>
      <c r="BH88" s="92">
        <v>0</v>
      </c>
      <c r="BI88" s="92">
        <v>0</v>
      </c>
      <c r="BJ88" s="92">
        <v>0</v>
      </c>
      <c r="BK88" s="92">
        <v>0</v>
      </c>
      <c r="BL88" s="92">
        <v>0</v>
      </c>
      <c r="BM88" s="92">
        <v>0</v>
      </c>
      <c r="BN88" s="92">
        <v>0</v>
      </c>
      <c r="BO88" s="112">
        <v>0</v>
      </c>
      <c r="BP88" s="92">
        <v>0</v>
      </c>
      <c r="BQ88" s="92">
        <v>0</v>
      </c>
      <c r="BR88" s="92">
        <v>0</v>
      </c>
      <c r="BS88" s="92">
        <v>0</v>
      </c>
      <c r="BT88" s="112">
        <v>0</v>
      </c>
      <c r="BU88" s="92">
        <v>0</v>
      </c>
      <c r="BV88" s="92">
        <v>0</v>
      </c>
      <c r="BW88" s="92">
        <v>0</v>
      </c>
      <c r="BX88" s="92">
        <v>0</v>
      </c>
      <c r="BY88" s="92">
        <v>0</v>
      </c>
      <c r="BZ88" s="92">
        <v>0</v>
      </c>
      <c r="CA88" s="92">
        <v>0</v>
      </c>
      <c r="CB88" s="92">
        <v>0</v>
      </c>
      <c r="CC88" s="92">
        <v>0</v>
      </c>
      <c r="CD88" s="92">
        <v>0</v>
      </c>
      <c r="CE88" s="92">
        <v>0</v>
      </c>
      <c r="CF88" s="92">
        <v>0</v>
      </c>
      <c r="CG88" s="112">
        <v>0</v>
      </c>
      <c r="CH88" s="92">
        <v>0</v>
      </c>
      <c r="CI88" s="92">
        <v>0</v>
      </c>
      <c r="CJ88" s="92">
        <v>0</v>
      </c>
      <c r="CK88" s="92">
        <v>0</v>
      </c>
      <c r="CL88" s="92">
        <v>0</v>
      </c>
      <c r="CM88" s="92">
        <v>0</v>
      </c>
      <c r="CN88" s="92">
        <v>0</v>
      </c>
      <c r="CO88" s="92">
        <v>0</v>
      </c>
      <c r="CP88" s="92">
        <v>0</v>
      </c>
      <c r="CQ88" s="92">
        <v>0</v>
      </c>
      <c r="CR88" s="92">
        <v>0</v>
      </c>
      <c r="CS88" s="92">
        <v>0</v>
      </c>
      <c r="CT88" s="92">
        <v>0</v>
      </c>
      <c r="CU88" s="92">
        <v>0</v>
      </c>
      <c r="CV88" s="92">
        <v>0</v>
      </c>
      <c r="CW88" s="92">
        <v>0</v>
      </c>
      <c r="CX88" s="112">
        <v>0</v>
      </c>
      <c r="CY88" s="92">
        <v>0</v>
      </c>
      <c r="CZ88" s="92">
        <v>0</v>
      </c>
      <c r="DA88" s="112">
        <v>22000000</v>
      </c>
      <c r="DB88" s="92">
        <v>0</v>
      </c>
      <c r="DC88" s="92">
        <v>0</v>
      </c>
      <c r="DD88" s="92">
        <v>22000000</v>
      </c>
      <c r="DE88" s="92">
        <v>0</v>
      </c>
      <c r="DF88" s="92">
        <v>0</v>
      </c>
      <c r="DG88" s="112">
        <v>0</v>
      </c>
      <c r="DH88" s="92">
        <v>0</v>
      </c>
      <c r="DI88" s="92">
        <v>0</v>
      </c>
      <c r="DJ88" s="92">
        <v>0</v>
      </c>
      <c r="DK88" s="112">
        <v>0</v>
      </c>
      <c r="DL88" s="92">
        <v>0</v>
      </c>
      <c r="DM88" s="92">
        <v>0</v>
      </c>
      <c r="DN88" s="92">
        <v>0</v>
      </c>
      <c r="DO88" s="92">
        <v>0</v>
      </c>
      <c r="DP88" s="143">
        <v>0</v>
      </c>
    </row>
    <row r="89" ht="22.5" customHeight="1" spans="1:120">
      <c r="A89" s="136" t="s">
        <v>331</v>
      </c>
      <c r="B89" s="137"/>
      <c r="C89" s="137"/>
      <c r="D89" s="138" t="s">
        <v>332</v>
      </c>
      <c r="E89" s="138"/>
      <c r="F89" s="138" t="s">
        <v>64</v>
      </c>
      <c r="G89" s="138"/>
      <c r="H89" s="138"/>
      <c r="I89" s="268" t="s">
        <v>64</v>
      </c>
      <c r="J89" s="14" t="s">
        <v>64</v>
      </c>
      <c r="K89" s="112">
        <v>1945510</v>
      </c>
      <c r="L89" s="112">
        <v>0</v>
      </c>
      <c r="M89" s="141">
        <f t="shared" ref="M89:Y89" si="80">M90</f>
        <v>0</v>
      </c>
      <c r="N89" s="141">
        <f t="shared" si="80"/>
        <v>0</v>
      </c>
      <c r="O89" s="141">
        <f t="shared" si="80"/>
        <v>0</v>
      </c>
      <c r="P89" s="141">
        <f t="shared" si="80"/>
        <v>0</v>
      </c>
      <c r="Q89" s="141">
        <f t="shared" si="80"/>
        <v>0</v>
      </c>
      <c r="R89" s="141">
        <f t="shared" si="80"/>
        <v>0</v>
      </c>
      <c r="S89" s="141">
        <f t="shared" si="80"/>
        <v>0</v>
      </c>
      <c r="T89" s="141">
        <f t="shared" si="80"/>
        <v>0</v>
      </c>
      <c r="U89" s="141">
        <f t="shared" si="80"/>
        <v>0</v>
      </c>
      <c r="V89" s="141">
        <f t="shared" si="80"/>
        <v>0</v>
      </c>
      <c r="W89" s="141">
        <f t="shared" si="80"/>
        <v>0</v>
      </c>
      <c r="X89" s="141">
        <f t="shared" si="80"/>
        <v>0</v>
      </c>
      <c r="Y89" s="141">
        <f t="shared" si="80"/>
        <v>0</v>
      </c>
      <c r="Z89" s="112">
        <v>0</v>
      </c>
      <c r="AA89" s="141">
        <f t="shared" ref="AA89:BA89" si="81">AA90</f>
        <v>0</v>
      </c>
      <c r="AB89" s="141">
        <f t="shared" si="81"/>
        <v>0</v>
      </c>
      <c r="AC89" s="141">
        <f t="shared" si="81"/>
        <v>0</v>
      </c>
      <c r="AD89" s="141">
        <f t="shared" si="81"/>
        <v>0</v>
      </c>
      <c r="AE89" s="141">
        <f t="shared" si="81"/>
        <v>0</v>
      </c>
      <c r="AF89" s="141">
        <f t="shared" si="81"/>
        <v>0</v>
      </c>
      <c r="AG89" s="141">
        <f t="shared" si="81"/>
        <v>0</v>
      </c>
      <c r="AH89" s="141">
        <f t="shared" si="81"/>
        <v>0</v>
      </c>
      <c r="AI89" s="141">
        <f t="shared" si="81"/>
        <v>0</v>
      </c>
      <c r="AJ89" s="141">
        <f t="shared" si="81"/>
        <v>0</v>
      </c>
      <c r="AK89" s="141">
        <f t="shared" si="81"/>
        <v>0</v>
      </c>
      <c r="AL89" s="141">
        <f t="shared" si="81"/>
        <v>0</v>
      </c>
      <c r="AM89" s="141">
        <f t="shared" si="81"/>
        <v>0</v>
      </c>
      <c r="AN89" s="141">
        <f t="shared" si="81"/>
        <v>0</v>
      </c>
      <c r="AO89" s="141">
        <f t="shared" si="81"/>
        <v>0</v>
      </c>
      <c r="AP89" s="141">
        <f t="shared" si="81"/>
        <v>0</v>
      </c>
      <c r="AQ89" s="141">
        <f t="shared" si="81"/>
        <v>0</v>
      </c>
      <c r="AR89" s="141">
        <f t="shared" si="81"/>
        <v>0</v>
      </c>
      <c r="AS89" s="141">
        <f t="shared" si="81"/>
        <v>0</v>
      </c>
      <c r="AT89" s="141">
        <f t="shared" si="81"/>
        <v>0</v>
      </c>
      <c r="AU89" s="141">
        <f t="shared" si="81"/>
        <v>0</v>
      </c>
      <c r="AV89" s="141">
        <f t="shared" si="81"/>
        <v>0</v>
      </c>
      <c r="AW89" s="141">
        <f t="shared" si="81"/>
        <v>0</v>
      </c>
      <c r="AX89" s="141">
        <f t="shared" si="81"/>
        <v>0</v>
      </c>
      <c r="AY89" s="141">
        <f t="shared" si="81"/>
        <v>0</v>
      </c>
      <c r="AZ89" s="141">
        <f t="shared" si="81"/>
        <v>0</v>
      </c>
      <c r="BA89" s="141">
        <f t="shared" si="81"/>
        <v>0</v>
      </c>
      <c r="BB89" s="112">
        <v>0</v>
      </c>
      <c r="BC89" s="141">
        <f t="shared" ref="BC89:BN89" si="82">BC90</f>
        <v>0</v>
      </c>
      <c r="BD89" s="141">
        <f t="shared" si="82"/>
        <v>0</v>
      </c>
      <c r="BE89" s="141">
        <f t="shared" si="82"/>
        <v>0</v>
      </c>
      <c r="BF89" s="141">
        <f t="shared" si="82"/>
        <v>0</v>
      </c>
      <c r="BG89" s="141">
        <f t="shared" si="82"/>
        <v>0</v>
      </c>
      <c r="BH89" s="141">
        <f t="shared" si="82"/>
        <v>0</v>
      </c>
      <c r="BI89" s="141">
        <f t="shared" si="82"/>
        <v>0</v>
      </c>
      <c r="BJ89" s="141">
        <f t="shared" si="82"/>
        <v>0</v>
      </c>
      <c r="BK89" s="141">
        <f t="shared" si="82"/>
        <v>0</v>
      </c>
      <c r="BL89" s="141">
        <f t="shared" si="82"/>
        <v>0</v>
      </c>
      <c r="BM89" s="141">
        <f t="shared" si="82"/>
        <v>0</v>
      </c>
      <c r="BN89" s="141">
        <f t="shared" si="82"/>
        <v>0</v>
      </c>
      <c r="BO89" s="112">
        <v>0</v>
      </c>
      <c r="BP89" s="141">
        <f>BP90</f>
        <v>0</v>
      </c>
      <c r="BQ89" s="141">
        <f>BQ90</f>
        <v>0</v>
      </c>
      <c r="BR89" s="141">
        <f>BR90</f>
        <v>0</v>
      </c>
      <c r="BS89" s="141">
        <f>BS90</f>
        <v>0</v>
      </c>
      <c r="BT89" s="112">
        <v>0</v>
      </c>
      <c r="BU89" s="141">
        <f t="shared" ref="BU89:CF89" si="83">BU90</f>
        <v>0</v>
      </c>
      <c r="BV89" s="141">
        <f t="shared" si="83"/>
        <v>0</v>
      </c>
      <c r="BW89" s="141">
        <f t="shared" si="83"/>
        <v>0</v>
      </c>
      <c r="BX89" s="141">
        <f t="shared" si="83"/>
        <v>0</v>
      </c>
      <c r="BY89" s="141">
        <f t="shared" si="83"/>
        <v>0</v>
      </c>
      <c r="BZ89" s="141">
        <f t="shared" si="83"/>
        <v>0</v>
      </c>
      <c r="CA89" s="141">
        <f t="shared" si="83"/>
        <v>0</v>
      </c>
      <c r="CB89" s="141">
        <f t="shared" si="83"/>
        <v>0</v>
      </c>
      <c r="CC89" s="141">
        <f t="shared" si="83"/>
        <v>0</v>
      </c>
      <c r="CD89" s="141">
        <f t="shared" si="83"/>
        <v>0</v>
      </c>
      <c r="CE89" s="141">
        <f t="shared" si="83"/>
        <v>0</v>
      </c>
      <c r="CF89" s="141">
        <f t="shared" si="83"/>
        <v>0</v>
      </c>
      <c r="CG89" s="112">
        <v>0</v>
      </c>
      <c r="CH89" s="141">
        <f t="shared" ref="CH89:CW89" si="84">CH90</f>
        <v>0</v>
      </c>
      <c r="CI89" s="141">
        <f t="shared" si="84"/>
        <v>0</v>
      </c>
      <c r="CJ89" s="141">
        <f t="shared" si="84"/>
        <v>0</v>
      </c>
      <c r="CK89" s="141">
        <f t="shared" si="84"/>
        <v>0</v>
      </c>
      <c r="CL89" s="141">
        <f t="shared" si="84"/>
        <v>0</v>
      </c>
      <c r="CM89" s="141">
        <f t="shared" si="84"/>
        <v>0</v>
      </c>
      <c r="CN89" s="141">
        <f t="shared" si="84"/>
        <v>0</v>
      </c>
      <c r="CO89" s="141">
        <f t="shared" si="84"/>
        <v>0</v>
      </c>
      <c r="CP89" s="141">
        <f t="shared" si="84"/>
        <v>0</v>
      </c>
      <c r="CQ89" s="141">
        <f t="shared" si="84"/>
        <v>0</v>
      </c>
      <c r="CR89" s="141">
        <f t="shared" si="84"/>
        <v>0</v>
      </c>
      <c r="CS89" s="141">
        <f t="shared" si="84"/>
        <v>0</v>
      </c>
      <c r="CT89" s="141">
        <f t="shared" si="84"/>
        <v>0</v>
      </c>
      <c r="CU89" s="141">
        <f t="shared" si="84"/>
        <v>0</v>
      </c>
      <c r="CV89" s="141">
        <f t="shared" si="84"/>
        <v>0</v>
      </c>
      <c r="CW89" s="141">
        <f t="shared" si="84"/>
        <v>0</v>
      </c>
      <c r="CX89" s="112">
        <v>0</v>
      </c>
      <c r="CY89" s="141">
        <f>CY90</f>
        <v>0</v>
      </c>
      <c r="CZ89" s="141">
        <f>CZ90</f>
        <v>0</v>
      </c>
      <c r="DA89" s="112">
        <v>1945510</v>
      </c>
      <c r="DB89" s="141">
        <f>DB90</f>
        <v>0</v>
      </c>
      <c r="DC89" s="141">
        <f>DC90</f>
        <v>0</v>
      </c>
      <c r="DD89" s="141">
        <f>DD90</f>
        <v>1945510</v>
      </c>
      <c r="DE89" s="141">
        <f>DE90</f>
        <v>0</v>
      </c>
      <c r="DF89" s="141">
        <f>DF90</f>
        <v>0</v>
      </c>
      <c r="DG89" s="112">
        <v>0</v>
      </c>
      <c r="DH89" s="141">
        <f>DH90</f>
        <v>0</v>
      </c>
      <c r="DI89" s="141">
        <f>DI90</f>
        <v>0</v>
      </c>
      <c r="DJ89" s="141">
        <f>DJ90</f>
        <v>0</v>
      </c>
      <c r="DK89" s="112">
        <v>0</v>
      </c>
      <c r="DL89" s="141">
        <f>DL90</f>
        <v>0</v>
      </c>
      <c r="DM89" s="141">
        <f>DM90</f>
        <v>0</v>
      </c>
      <c r="DN89" s="141">
        <f>DN90</f>
        <v>0</v>
      </c>
      <c r="DO89" s="141">
        <f>DO90</f>
        <v>0</v>
      </c>
      <c r="DP89" s="142">
        <f>DP90</f>
        <v>0</v>
      </c>
    </row>
    <row r="90" ht="22.5" customHeight="1" spans="1:120">
      <c r="A90" s="130" t="s">
        <v>331</v>
      </c>
      <c r="B90" s="131"/>
      <c r="C90" s="131"/>
      <c r="D90" s="139" t="s">
        <v>671</v>
      </c>
      <c r="E90" s="139" t="s">
        <v>672</v>
      </c>
      <c r="F90" s="139" t="s">
        <v>519</v>
      </c>
      <c r="G90" s="139" t="s">
        <v>554</v>
      </c>
      <c r="H90" s="139" t="s">
        <v>673</v>
      </c>
      <c r="I90" s="269" t="s">
        <v>521</v>
      </c>
      <c r="J90" s="270" t="s">
        <v>64</v>
      </c>
      <c r="K90" s="112">
        <v>1945510</v>
      </c>
      <c r="L90" s="112">
        <v>0</v>
      </c>
      <c r="M90" s="92">
        <v>0</v>
      </c>
      <c r="N90" s="92">
        <v>0</v>
      </c>
      <c r="O90" s="92">
        <v>0</v>
      </c>
      <c r="P90" s="92">
        <v>0</v>
      </c>
      <c r="Q90" s="92">
        <v>0</v>
      </c>
      <c r="R90" s="92">
        <v>0</v>
      </c>
      <c r="S90" s="92">
        <v>0</v>
      </c>
      <c r="T90" s="92">
        <v>0</v>
      </c>
      <c r="U90" s="92">
        <v>0</v>
      </c>
      <c r="V90" s="92">
        <v>0</v>
      </c>
      <c r="W90" s="92">
        <v>0</v>
      </c>
      <c r="X90" s="92">
        <v>0</v>
      </c>
      <c r="Y90" s="92">
        <v>0</v>
      </c>
      <c r="Z90" s="112">
        <v>0</v>
      </c>
      <c r="AA90" s="92">
        <v>0</v>
      </c>
      <c r="AB90" s="92">
        <v>0</v>
      </c>
      <c r="AC90" s="92">
        <v>0</v>
      </c>
      <c r="AD90" s="92">
        <v>0</v>
      </c>
      <c r="AE90" s="92">
        <v>0</v>
      </c>
      <c r="AF90" s="92">
        <v>0</v>
      </c>
      <c r="AG90" s="92">
        <v>0</v>
      </c>
      <c r="AH90" s="92">
        <v>0</v>
      </c>
      <c r="AI90" s="92">
        <v>0</v>
      </c>
      <c r="AJ90" s="92">
        <v>0</v>
      </c>
      <c r="AK90" s="92">
        <v>0</v>
      </c>
      <c r="AL90" s="92">
        <v>0</v>
      </c>
      <c r="AM90" s="92">
        <v>0</v>
      </c>
      <c r="AN90" s="92">
        <v>0</v>
      </c>
      <c r="AO90" s="92">
        <v>0</v>
      </c>
      <c r="AP90" s="92">
        <v>0</v>
      </c>
      <c r="AQ90" s="92">
        <v>0</v>
      </c>
      <c r="AR90" s="92">
        <v>0</v>
      </c>
      <c r="AS90" s="92">
        <v>0</v>
      </c>
      <c r="AT90" s="92">
        <v>0</v>
      </c>
      <c r="AU90" s="92">
        <v>0</v>
      </c>
      <c r="AV90" s="92">
        <v>0</v>
      </c>
      <c r="AW90" s="92">
        <v>0</v>
      </c>
      <c r="AX90" s="92">
        <v>0</v>
      </c>
      <c r="AY90" s="92">
        <v>0</v>
      </c>
      <c r="AZ90" s="92">
        <v>0</v>
      </c>
      <c r="BA90" s="92">
        <v>0</v>
      </c>
      <c r="BB90" s="112">
        <v>0</v>
      </c>
      <c r="BC90" s="92">
        <v>0</v>
      </c>
      <c r="BD90" s="92">
        <v>0</v>
      </c>
      <c r="BE90" s="92">
        <v>0</v>
      </c>
      <c r="BF90" s="92">
        <v>0</v>
      </c>
      <c r="BG90" s="92">
        <v>0</v>
      </c>
      <c r="BH90" s="92">
        <v>0</v>
      </c>
      <c r="BI90" s="92">
        <v>0</v>
      </c>
      <c r="BJ90" s="92">
        <v>0</v>
      </c>
      <c r="BK90" s="92">
        <v>0</v>
      </c>
      <c r="BL90" s="92">
        <v>0</v>
      </c>
      <c r="BM90" s="92">
        <v>0</v>
      </c>
      <c r="BN90" s="92">
        <v>0</v>
      </c>
      <c r="BO90" s="112">
        <v>0</v>
      </c>
      <c r="BP90" s="92">
        <v>0</v>
      </c>
      <c r="BQ90" s="92">
        <v>0</v>
      </c>
      <c r="BR90" s="92">
        <v>0</v>
      </c>
      <c r="BS90" s="92">
        <v>0</v>
      </c>
      <c r="BT90" s="112">
        <v>0</v>
      </c>
      <c r="BU90" s="92">
        <v>0</v>
      </c>
      <c r="BV90" s="92">
        <v>0</v>
      </c>
      <c r="BW90" s="92">
        <v>0</v>
      </c>
      <c r="BX90" s="92">
        <v>0</v>
      </c>
      <c r="BY90" s="92">
        <v>0</v>
      </c>
      <c r="BZ90" s="92">
        <v>0</v>
      </c>
      <c r="CA90" s="92">
        <v>0</v>
      </c>
      <c r="CB90" s="92">
        <v>0</v>
      </c>
      <c r="CC90" s="92">
        <v>0</v>
      </c>
      <c r="CD90" s="92">
        <v>0</v>
      </c>
      <c r="CE90" s="92">
        <v>0</v>
      </c>
      <c r="CF90" s="92">
        <v>0</v>
      </c>
      <c r="CG90" s="112">
        <v>0</v>
      </c>
      <c r="CH90" s="92">
        <v>0</v>
      </c>
      <c r="CI90" s="92">
        <v>0</v>
      </c>
      <c r="CJ90" s="92">
        <v>0</v>
      </c>
      <c r="CK90" s="92">
        <v>0</v>
      </c>
      <c r="CL90" s="92">
        <v>0</v>
      </c>
      <c r="CM90" s="92">
        <v>0</v>
      </c>
      <c r="CN90" s="92">
        <v>0</v>
      </c>
      <c r="CO90" s="92">
        <v>0</v>
      </c>
      <c r="CP90" s="92">
        <v>0</v>
      </c>
      <c r="CQ90" s="92">
        <v>0</v>
      </c>
      <c r="CR90" s="92">
        <v>0</v>
      </c>
      <c r="CS90" s="92">
        <v>0</v>
      </c>
      <c r="CT90" s="92">
        <v>0</v>
      </c>
      <c r="CU90" s="92">
        <v>0</v>
      </c>
      <c r="CV90" s="92">
        <v>0</v>
      </c>
      <c r="CW90" s="92">
        <v>0</v>
      </c>
      <c r="CX90" s="112">
        <v>0</v>
      </c>
      <c r="CY90" s="92">
        <v>0</v>
      </c>
      <c r="CZ90" s="92">
        <v>0</v>
      </c>
      <c r="DA90" s="112">
        <v>1945510</v>
      </c>
      <c r="DB90" s="92">
        <v>0</v>
      </c>
      <c r="DC90" s="92">
        <v>0</v>
      </c>
      <c r="DD90" s="92">
        <v>1945510</v>
      </c>
      <c r="DE90" s="92">
        <v>0</v>
      </c>
      <c r="DF90" s="92">
        <v>0</v>
      </c>
      <c r="DG90" s="112">
        <v>0</v>
      </c>
      <c r="DH90" s="92">
        <v>0</v>
      </c>
      <c r="DI90" s="92">
        <v>0</v>
      </c>
      <c r="DJ90" s="92">
        <v>0</v>
      </c>
      <c r="DK90" s="112">
        <v>0</v>
      </c>
      <c r="DL90" s="92">
        <v>0</v>
      </c>
      <c r="DM90" s="92">
        <v>0</v>
      </c>
      <c r="DN90" s="92">
        <v>0</v>
      </c>
      <c r="DO90" s="92">
        <v>0</v>
      </c>
      <c r="DP90" s="143">
        <v>0</v>
      </c>
    </row>
    <row r="91" ht="22.5" customHeight="1" spans="1:120">
      <c r="A91" s="136" t="s">
        <v>333</v>
      </c>
      <c r="B91" s="137"/>
      <c r="C91" s="137"/>
      <c r="D91" s="138" t="s">
        <v>334</v>
      </c>
      <c r="E91" s="138"/>
      <c r="F91" s="138" t="s">
        <v>64</v>
      </c>
      <c r="G91" s="138"/>
      <c r="H91" s="138"/>
      <c r="I91" s="268" t="s">
        <v>64</v>
      </c>
      <c r="J91" s="14" t="s">
        <v>64</v>
      </c>
      <c r="K91" s="112">
        <v>870923.76</v>
      </c>
      <c r="L91" s="112">
        <v>0</v>
      </c>
      <c r="M91" s="141">
        <f t="shared" ref="M91:Y91" si="85">M92</f>
        <v>0</v>
      </c>
      <c r="N91" s="141">
        <f t="shared" si="85"/>
        <v>0</v>
      </c>
      <c r="O91" s="141">
        <f t="shared" si="85"/>
        <v>0</v>
      </c>
      <c r="P91" s="141">
        <f t="shared" si="85"/>
        <v>0</v>
      </c>
      <c r="Q91" s="141">
        <f t="shared" si="85"/>
        <v>0</v>
      </c>
      <c r="R91" s="141">
        <f t="shared" si="85"/>
        <v>0</v>
      </c>
      <c r="S91" s="141">
        <f t="shared" si="85"/>
        <v>0</v>
      </c>
      <c r="T91" s="141">
        <f t="shared" si="85"/>
        <v>0</v>
      </c>
      <c r="U91" s="141">
        <f t="shared" si="85"/>
        <v>0</v>
      </c>
      <c r="V91" s="141">
        <f t="shared" si="85"/>
        <v>0</v>
      </c>
      <c r="W91" s="141">
        <f t="shared" si="85"/>
        <v>0</v>
      </c>
      <c r="X91" s="141">
        <f t="shared" si="85"/>
        <v>0</v>
      </c>
      <c r="Y91" s="141">
        <f t="shared" si="85"/>
        <v>0</v>
      </c>
      <c r="Z91" s="112">
        <v>0</v>
      </c>
      <c r="AA91" s="141">
        <f t="shared" ref="AA91:BA91" si="86">AA92</f>
        <v>0</v>
      </c>
      <c r="AB91" s="141">
        <f t="shared" si="86"/>
        <v>0</v>
      </c>
      <c r="AC91" s="141">
        <f t="shared" si="86"/>
        <v>0</v>
      </c>
      <c r="AD91" s="141">
        <f t="shared" si="86"/>
        <v>0</v>
      </c>
      <c r="AE91" s="141">
        <f t="shared" si="86"/>
        <v>0</v>
      </c>
      <c r="AF91" s="141">
        <f t="shared" si="86"/>
        <v>0</v>
      </c>
      <c r="AG91" s="141">
        <f t="shared" si="86"/>
        <v>0</v>
      </c>
      <c r="AH91" s="141">
        <f t="shared" si="86"/>
        <v>0</v>
      </c>
      <c r="AI91" s="141">
        <f t="shared" si="86"/>
        <v>0</v>
      </c>
      <c r="AJ91" s="141">
        <f t="shared" si="86"/>
        <v>0</v>
      </c>
      <c r="AK91" s="141">
        <f t="shared" si="86"/>
        <v>0</v>
      </c>
      <c r="AL91" s="141">
        <f t="shared" si="86"/>
        <v>0</v>
      </c>
      <c r="AM91" s="141">
        <f t="shared" si="86"/>
        <v>0</v>
      </c>
      <c r="AN91" s="141">
        <f t="shared" si="86"/>
        <v>0</v>
      </c>
      <c r="AO91" s="141">
        <f t="shared" si="86"/>
        <v>0</v>
      </c>
      <c r="AP91" s="141">
        <f t="shared" si="86"/>
        <v>0</v>
      </c>
      <c r="AQ91" s="141">
        <f t="shared" si="86"/>
        <v>0</v>
      </c>
      <c r="AR91" s="141">
        <f t="shared" si="86"/>
        <v>0</v>
      </c>
      <c r="AS91" s="141">
        <f t="shared" si="86"/>
        <v>0</v>
      </c>
      <c r="AT91" s="141">
        <f t="shared" si="86"/>
        <v>0</v>
      </c>
      <c r="AU91" s="141">
        <f t="shared" si="86"/>
        <v>0</v>
      </c>
      <c r="AV91" s="141">
        <f t="shared" si="86"/>
        <v>0</v>
      </c>
      <c r="AW91" s="141">
        <f t="shared" si="86"/>
        <v>0</v>
      </c>
      <c r="AX91" s="141">
        <f t="shared" si="86"/>
        <v>0</v>
      </c>
      <c r="AY91" s="141">
        <f t="shared" si="86"/>
        <v>0</v>
      </c>
      <c r="AZ91" s="141">
        <f t="shared" si="86"/>
        <v>0</v>
      </c>
      <c r="BA91" s="141">
        <f t="shared" si="86"/>
        <v>0</v>
      </c>
      <c r="BB91" s="112">
        <v>0</v>
      </c>
      <c r="BC91" s="141">
        <f t="shared" ref="BC91:BN91" si="87">BC92</f>
        <v>0</v>
      </c>
      <c r="BD91" s="141">
        <f t="shared" si="87"/>
        <v>0</v>
      </c>
      <c r="BE91" s="141">
        <f t="shared" si="87"/>
        <v>0</v>
      </c>
      <c r="BF91" s="141">
        <f t="shared" si="87"/>
        <v>0</v>
      </c>
      <c r="BG91" s="141">
        <f t="shared" si="87"/>
        <v>0</v>
      </c>
      <c r="BH91" s="141">
        <f t="shared" si="87"/>
        <v>0</v>
      </c>
      <c r="BI91" s="141">
        <f t="shared" si="87"/>
        <v>0</v>
      </c>
      <c r="BJ91" s="141">
        <f t="shared" si="87"/>
        <v>0</v>
      </c>
      <c r="BK91" s="141">
        <f t="shared" si="87"/>
        <v>0</v>
      </c>
      <c r="BL91" s="141">
        <f t="shared" si="87"/>
        <v>0</v>
      </c>
      <c r="BM91" s="141">
        <f t="shared" si="87"/>
        <v>0</v>
      </c>
      <c r="BN91" s="141">
        <f t="shared" si="87"/>
        <v>0</v>
      </c>
      <c r="BO91" s="112">
        <v>0</v>
      </c>
      <c r="BP91" s="141">
        <f>BP92</f>
        <v>0</v>
      </c>
      <c r="BQ91" s="141">
        <f>BQ92</f>
        <v>0</v>
      </c>
      <c r="BR91" s="141">
        <f>BR92</f>
        <v>0</v>
      </c>
      <c r="BS91" s="141">
        <f>BS92</f>
        <v>0</v>
      </c>
      <c r="BT91" s="112">
        <v>0</v>
      </c>
      <c r="BU91" s="141">
        <f t="shared" ref="BU91:CF91" si="88">BU92</f>
        <v>0</v>
      </c>
      <c r="BV91" s="141">
        <f t="shared" si="88"/>
        <v>0</v>
      </c>
      <c r="BW91" s="141">
        <f t="shared" si="88"/>
        <v>0</v>
      </c>
      <c r="BX91" s="141">
        <f t="shared" si="88"/>
        <v>0</v>
      </c>
      <c r="BY91" s="141">
        <f t="shared" si="88"/>
        <v>0</v>
      </c>
      <c r="BZ91" s="141">
        <f t="shared" si="88"/>
        <v>0</v>
      </c>
      <c r="CA91" s="141">
        <f t="shared" si="88"/>
        <v>0</v>
      </c>
      <c r="CB91" s="141">
        <f t="shared" si="88"/>
        <v>0</v>
      </c>
      <c r="CC91" s="141">
        <f t="shared" si="88"/>
        <v>0</v>
      </c>
      <c r="CD91" s="141">
        <f t="shared" si="88"/>
        <v>0</v>
      </c>
      <c r="CE91" s="141">
        <f t="shared" si="88"/>
        <v>0</v>
      </c>
      <c r="CF91" s="141">
        <f t="shared" si="88"/>
        <v>0</v>
      </c>
      <c r="CG91" s="112">
        <v>0</v>
      </c>
      <c r="CH91" s="141">
        <f t="shared" ref="CH91:CW91" si="89">CH92</f>
        <v>0</v>
      </c>
      <c r="CI91" s="141">
        <f t="shared" si="89"/>
        <v>0</v>
      </c>
      <c r="CJ91" s="141">
        <f t="shared" si="89"/>
        <v>0</v>
      </c>
      <c r="CK91" s="141">
        <f t="shared" si="89"/>
        <v>0</v>
      </c>
      <c r="CL91" s="141">
        <f t="shared" si="89"/>
        <v>0</v>
      </c>
      <c r="CM91" s="141">
        <f t="shared" si="89"/>
        <v>0</v>
      </c>
      <c r="CN91" s="141">
        <f t="shared" si="89"/>
        <v>0</v>
      </c>
      <c r="CO91" s="141">
        <f t="shared" si="89"/>
        <v>0</v>
      </c>
      <c r="CP91" s="141">
        <f t="shared" si="89"/>
        <v>0</v>
      </c>
      <c r="CQ91" s="141">
        <f t="shared" si="89"/>
        <v>0</v>
      </c>
      <c r="CR91" s="141">
        <f t="shared" si="89"/>
        <v>0</v>
      </c>
      <c r="CS91" s="141">
        <f t="shared" si="89"/>
        <v>0</v>
      </c>
      <c r="CT91" s="141">
        <f t="shared" si="89"/>
        <v>0</v>
      </c>
      <c r="CU91" s="141">
        <f t="shared" si="89"/>
        <v>0</v>
      </c>
      <c r="CV91" s="141">
        <f t="shared" si="89"/>
        <v>0</v>
      </c>
      <c r="CW91" s="141">
        <f t="shared" si="89"/>
        <v>0</v>
      </c>
      <c r="CX91" s="112">
        <v>0</v>
      </c>
      <c r="CY91" s="141">
        <f>CY92</f>
        <v>0</v>
      </c>
      <c r="CZ91" s="141">
        <f>CZ92</f>
        <v>0</v>
      </c>
      <c r="DA91" s="112">
        <v>870923.76</v>
      </c>
      <c r="DB91" s="141">
        <f>DB92</f>
        <v>0</v>
      </c>
      <c r="DC91" s="141">
        <f>DC92</f>
        <v>0</v>
      </c>
      <c r="DD91" s="141">
        <f>DD92</f>
        <v>870923.76</v>
      </c>
      <c r="DE91" s="141">
        <f>DE92</f>
        <v>0</v>
      </c>
      <c r="DF91" s="141">
        <f>DF92</f>
        <v>0</v>
      </c>
      <c r="DG91" s="112">
        <v>0</v>
      </c>
      <c r="DH91" s="141">
        <f>DH92</f>
        <v>0</v>
      </c>
      <c r="DI91" s="141">
        <f>DI92</f>
        <v>0</v>
      </c>
      <c r="DJ91" s="141">
        <f>DJ92</f>
        <v>0</v>
      </c>
      <c r="DK91" s="112">
        <v>0</v>
      </c>
      <c r="DL91" s="141">
        <f>DL92</f>
        <v>0</v>
      </c>
      <c r="DM91" s="141">
        <f>DM92</f>
        <v>0</v>
      </c>
      <c r="DN91" s="141">
        <f>DN92</f>
        <v>0</v>
      </c>
      <c r="DO91" s="141">
        <f>DO92</f>
        <v>0</v>
      </c>
      <c r="DP91" s="142">
        <f>DP92</f>
        <v>0</v>
      </c>
    </row>
    <row r="92" ht="22.5" customHeight="1" spans="1:120">
      <c r="A92" s="136" t="s">
        <v>335</v>
      </c>
      <c r="B92" s="137"/>
      <c r="C92" s="137"/>
      <c r="D92" s="138" t="s">
        <v>336</v>
      </c>
      <c r="E92" s="138"/>
      <c r="F92" s="138" t="s">
        <v>64</v>
      </c>
      <c r="G92" s="138"/>
      <c r="H92" s="138"/>
      <c r="I92" s="268" t="s">
        <v>64</v>
      </c>
      <c r="J92" s="14" t="s">
        <v>64</v>
      </c>
      <c r="K92" s="112">
        <v>870923.76</v>
      </c>
      <c r="L92" s="112">
        <v>0</v>
      </c>
      <c r="M92" s="141">
        <f t="shared" ref="M92:Y92" si="90">M93</f>
        <v>0</v>
      </c>
      <c r="N92" s="141">
        <f t="shared" si="90"/>
        <v>0</v>
      </c>
      <c r="O92" s="141">
        <f t="shared" si="90"/>
        <v>0</v>
      </c>
      <c r="P92" s="141">
        <f t="shared" si="90"/>
        <v>0</v>
      </c>
      <c r="Q92" s="141">
        <f t="shared" si="90"/>
        <v>0</v>
      </c>
      <c r="R92" s="141">
        <f t="shared" si="90"/>
        <v>0</v>
      </c>
      <c r="S92" s="141">
        <f t="shared" si="90"/>
        <v>0</v>
      </c>
      <c r="T92" s="141">
        <f t="shared" si="90"/>
        <v>0</v>
      </c>
      <c r="U92" s="141">
        <f t="shared" si="90"/>
        <v>0</v>
      </c>
      <c r="V92" s="141">
        <f t="shared" si="90"/>
        <v>0</v>
      </c>
      <c r="W92" s="141">
        <f t="shared" si="90"/>
        <v>0</v>
      </c>
      <c r="X92" s="141">
        <f t="shared" si="90"/>
        <v>0</v>
      </c>
      <c r="Y92" s="141">
        <f t="shared" si="90"/>
        <v>0</v>
      </c>
      <c r="Z92" s="112">
        <v>0</v>
      </c>
      <c r="AA92" s="141">
        <f t="shared" ref="AA92:BA92" si="91">AA93</f>
        <v>0</v>
      </c>
      <c r="AB92" s="141">
        <f t="shared" si="91"/>
        <v>0</v>
      </c>
      <c r="AC92" s="141">
        <f t="shared" si="91"/>
        <v>0</v>
      </c>
      <c r="AD92" s="141">
        <f t="shared" si="91"/>
        <v>0</v>
      </c>
      <c r="AE92" s="141">
        <f t="shared" si="91"/>
        <v>0</v>
      </c>
      <c r="AF92" s="141">
        <f t="shared" si="91"/>
        <v>0</v>
      </c>
      <c r="AG92" s="141">
        <f t="shared" si="91"/>
        <v>0</v>
      </c>
      <c r="AH92" s="141">
        <f t="shared" si="91"/>
        <v>0</v>
      </c>
      <c r="AI92" s="141">
        <f t="shared" si="91"/>
        <v>0</v>
      </c>
      <c r="AJ92" s="141">
        <f t="shared" si="91"/>
        <v>0</v>
      </c>
      <c r="AK92" s="141">
        <f t="shared" si="91"/>
        <v>0</v>
      </c>
      <c r="AL92" s="141">
        <f t="shared" si="91"/>
        <v>0</v>
      </c>
      <c r="AM92" s="141">
        <f t="shared" si="91"/>
        <v>0</v>
      </c>
      <c r="AN92" s="141">
        <f t="shared" si="91"/>
        <v>0</v>
      </c>
      <c r="AO92" s="141">
        <f t="shared" si="91"/>
        <v>0</v>
      </c>
      <c r="AP92" s="141">
        <f t="shared" si="91"/>
        <v>0</v>
      </c>
      <c r="AQ92" s="141">
        <f t="shared" si="91"/>
        <v>0</v>
      </c>
      <c r="AR92" s="141">
        <f t="shared" si="91"/>
        <v>0</v>
      </c>
      <c r="AS92" s="141">
        <f t="shared" si="91"/>
        <v>0</v>
      </c>
      <c r="AT92" s="141">
        <f t="shared" si="91"/>
        <v>0</v>
      </c>
      <c r="AU92" s="141">
        <f t="shared" si="91"/>
        <v>0</v>
      </c>
      <c r="AV92" s="141">
        <f t="shared" si="91"/>
        <v>0</v>
      </c>
      <c r="AW92" s="141">
        <f t="shared" si="91"/>
        <v>0</v>
      </c>
      <c r="AX92" s="141">
        <f t="shared" si="91"/>
        <v>0</v>
      </c>
      <c r="AY92" s="141">
        <f t="shared" si="91"/>
        <v>0</v>
      </c>
      <c r="AZ92" s="141">
        <f t="shared" si="91"/>
        <v>0</v>
      </c>
      <c r="BA92" s="141">
        <f t="shared" si="91"/>
        <v>0</v>
      </c>
      <c r="BB92" s="112">
        <v>0</v>
      </c>
      <c r="BC92" s="141">
        <f t="shared" ref="BC92:BN92" si="92">BC93</f>
        <v>0</v>
      </c>
      <c r="BD92" s="141">
        <f t="shared" si="92"/>
        <v>0</v>
      </c>
      <c r="BE92" s="141">
        <f t="shared" si="92"/>
        <v>0</v>
      </c>
      <c r="BF92" s="141">
        <f t="shared" si="92"/>
        <v>0</v>
      </c>
      <c r="BG92" s="141">
        <f t="shared" si="92"/>
        <v>0</v>
      </c>
      <c r="BH92" s="141">
        <f t="shared" si="92"/>
        <v>0</v>
      </c>
      <c r="BI92" s="141">
        <f t="shared" si="92"/>
        <v>0</v>
      </c>
      <c r="BJ92" s="141">
        <f t="shared" si="92"/>
        <v>0</v>
      </c>
      <c r="BK92" s="141">
        <f t="shared" si="92"/>
        <v>0</v>
      </c>
      <c r="BL92" s="141">
        <f t="shared" si="92"/>
        <v>0</v>
      </c>
      <c r="BM92" s="141">
        <f t="shared" si="92"/>
        <v>0</v>
      </c>
      <c r="BN92" s="141">
        <f t="shared" si="92"/>
        <v>0</v>
      </c>
      <c r="BO92" s="112">
        <v>0</v>
      </c>
      <c r="BP92" s="141">
        <f>BP93</f>
        <v>0</v>
      </c>
      <c r="BQ92" s="141">
        <f>BQ93</f>
        <v>0</v>
      </c>
      <c r="BR92" s="141">
        <f>BR93</f>
        <v>0</v>
      </c>
      <c r="BS92" s="141">
        <f>BS93</f>
        <v>0</v>
      </c>
      <c r="BT92" s="112">
        <v>0</v>
      </c>
      <c r="BU92" s="141">
        <f t="shared" ref="BU92:CF92" si="93">BU93</f>
        <v>0</v>
      </c>
      <c r="BV92" s="141">
        <f t="shared" si="93"/>
        <v>0</v>
      </c>
      <c r="BW92" s="141">
        <f t="shared" si="93"/>
        <v>0</v>
      </c>
      <c r="BX92" s="141">
        <f t="shared" si="93"/>
        <v>0</v>
      </c>
      <c r="BY92" s="141">
        <f t="shared" si="93"/>
        <v>0</v>
      </c>
      <c r="BZ92" s="141">
        <f t="shared" si="93"/>
        <v>0</v>
      </c>
      <c r="CA92" s="141">
        <f t="shared" si="93"/>
        <v>0</v>
      </c>
      <c r="CB92" s="141">
        <f t="shared" si="93"/>
        <v>0</v>
      </c>
      <c r="CC92" s="141">
        <f t="shared" si="93"/>
        <v>0</v>
      </c>
      <c r="CD92" s="141">
        <f t="shared" si="93"/>
        <v>0</v>
      </c>
      <c r="CE92" s="141">
        <f t="shared" si="93"/>
        <v>0</v>
      </c>
      <c r="CF92" s="141">
        <f t="shared" si="93"/>
        <v>0</v>
      </c>
      <c r="CG92" s="112">
        <v>0</v>
      </c>
      <c r="CH92" s="141">
        <f t="shared" ref="CH92:CW92" si="94">CH93</f>
        <v>0</v>
      </c>
      <c r="CI92" s="141">
        <f t="shared" si="94"/>
        <v>0</v>
      </c>
      <c r="CJ92" s="141">
        <f t="shared" si="94"/>
        <v>0</v>
      </c>
      <c r="CK92" s="141">
        <f t="shared" si="94"/>
        <v>0</v>
      </c>
      <c r="CL92" s="141">
        <f t="shared" si="94"/>
        <v>0</v>
      </c>
      <c r="CM92" s="141">
        <f t="shared" si="94"/>
        <v>0</v>
      </c>
      <c r="CN92" s="141">
        <f t="shared" si="94"/>
        <v>0</v>
      </c>
      <c r="CO92" s="141">
        <f t="shared" si="94"/>
        <v>0</v>
      </c>
      <c r="CP92" s="141">
        <f t="shared" si="94"/>
        <v>0</v>
      </c>
      <c r="CQ92" s="141">
        <f t="shared" si="94"/>
        <v>0</v>
      </c>
      <c r="CR92" s="141">
        <f t="shared" si="94"/>
        <v>0</v>
      </c>
      <c r="CS92" s="141">
        <f t="shared" si="94"/>
        <v>0</v>
      </c>
      <c r="CT92" s="141">
        <f t="shared" si="94"/>
        <v>0</v>
      </c>
      <c r="CU92" s="141">
        <f t="shared" si="94"/>
        <v>0</v>
      </c>
      <c r="CV92" s="141">
        <f t="shared" si="94"/>
        <v>0</v>
      </c>
      <c r="CW92" s="141">
        <f t="shared" si="94"/>
        <v>0</v>
      </c>
      <c r="CX92" s="112">
        <v>0</v>
      </c>
      <c r="CY92" s="141">
        <f>CY93</f>
        <v>0</v>
      </c>
      <c r="CZ92" s="141">
        <f>CZ93</f>
        <v>0</v>
      </c>
      <c r="DA92" s="112">
        <v>870923.76</v>
      </c>
      <c r="DB92" s="141">
        <f>DB93</f>
        <v>0</v>
      </c>
      <c r="DC92" s="141">
        <f>DC93</f>
        <v>0</v>
      </c>
      <c r="DD92" s="141">
        <f>DD93</f>
        <v>870923.76</v>
      </c>
      <c r="DE92" s="141">
        <f>DE93</f>
        <v>0</v>
      </c>
      <c r="DF92" s="141">
        <f>DF93</f>
        <v>0</v>
      </c>
      <c r="DG92" s="112">
        <v>0</v>
      </c>
      <c r="DH92" s="141">
        <f>DH93</f>
        <v>0</v>
      </c>
      <c r="DI92" s="141">
        <f>DI93</f>
        <v>0</v>
      </c>
      <c r="DJ92" s="141">
        <f>DJ93</f>
        <v>0</v>
      </c>
      <c r="DK92" s="112">
        <v>0</v>
      </c>
      <c r="DL92" s="141">
        <f>DL93</f>
        <v>0</v>
      </c>
      <c r="DM92" s="141">
        <f>DM93</f>
        <v>0</v>
      </c>
      <c r="DN92" s="141">
        <f>DN93</f>
        <v>0</v>
      </c>
      <c r="DO92" s="141">
        <f>DO93</f>
        <v>0</v>
      </c>
      <c r="DP92" s="142">
        <f>DP93</f>
        <v>0</v>
      </c>
    </row>
    <row r="93" ht="22.5" customHeight="1" spans="1:120">
      <c r="A93" s="136" t="s">
        <v>337</v>
      </c>
      <c r="B93" s="137"/>
      <c r="C93" s="137"/>
      <c r="D93" s="138" t="s">
        <v>338</v>
      </c>
      <c r="E93" s="138"/>
      <c r="F93" s="138" t="s">
        <v>64</v>
      </c>
      <c r="G93" s="138"/>
      <c r="H93" s="138"/>
      <c r="I93" s="268" t="s">
        <v>64</v>
      </c>
      <c r="J93" s="14" t="s">
        <v>64</v>
      </c>
      <c r="K93" s="112">
        <v>870923.76</v>
      </c>
      <c r="L93" s="112">
        <v>0</v>
      </c>
      <c r="M93" s="141">
        <f t="shared" ref="M93:Y93" si="95">M94+M95</f>
        <v>0</v>
      </c>
      <c r="N93" s="141">
        <f t="shared" si="95"/>
        <v>0</v>
      </c>
      <c r="O93" s="141">
        <f t="shared" si="95"/>
        <v>0</v>
      </c>
      <c r="P93" s="141">
        <f t="shared" si="95"/>
        <v>0</v>
      </c>
      <c r="Q93" s="141">
        <f t="shared" si="95"/>
        <v>0</v>
      </c>
      <c r="R93" s="141">
        <f t="shared" si="95"/>
        <v>0</v>
      </c>
      <c r="S93" s="141">
        <f t="shared" si="95"/>
        <v>0</v>
      </c>
      <c r="T93" s="141">
        <f t="shared" si="95"/>
        <v>0</v>
      </c>
      <c r="U93" s="141">
        <f t="shared" si="95"/>
        <v>0</v>
      </c>
      <c r="V93" s="141">
        <f t="shared" si="95"/>
        <v>0</v>
      </c>
      <c r="W93" s="141">
        <f t="shared" si="95"/>
        <v>0</v>
      </c>
      <c r="X93" s="141">
        <f t="shared" si="95"/>
        <v>0</v>
      </c>
      <c r="Y93" s="141">
        <f t="shared" si="95"/>
        <v>0</v>
      </c>
      <c r="Z93" s="112">
        <v>0</v>
      </c>
      <c r="AA93" s="141">
        <f t="shared" ref="AA93:BA93" si="96">AA94+AA95</f>
        <v>0</v>
      </c>
      <c r="AB93" s="141">
        <f t="shared" si="96"/>
        <v>0</v>
      </c>
      <c r="AC93" s="141">
        <f t="shared" si="96"/>
        <v>0</v>
      </c>
      <c r="AD93" s="141">
        <f t="shared" si="96"/>
        <v>0</v>
      </c>
      <c r="AE93" s="141">
        <f t="shared" si="96"/>
        <v>0</v>
      </c>
      <c r="AF93" s="141">
        <f t="shared" si="96"/>
        <v>0</v>
      </c>
      <c r="AG93" s="141">
        <f t="shared" si="96"/>
        <v>0</v>
      </c>
      <c r="AH93" s="141">
        <f t="shared" si="96"/>
        <v>0</v>
      </c>
      <c r="AI93" s="141">
        <f t="shared" si="96"/>
        <v>0</v>
      </c>
      <c r="AJ93" s="141">
        <f t="shared" si="96"/>
        <v>0</v>
      </c>
      <c r="AK93" s="141">
        <f t="shared" si="96"/>
        <v>0</v>
      </c>
      <c r="AL93" s="141">
        <f t="shared" si="96"/>
        <v>0</v>
      </c>
      <c r="AM93" s="141">
        <f t="shared" si="96"/>
        <v>0</v>
      </c>
      <c r="AN93" s="141">
        <f t="shared" si="96"/>
        <v>0</v>
      </c>
      <c r="AO93" s="141">
        <f t="shared" si="96"/>
        <v>0</v>
      </c>
      <c r="AP93" s="141">
        <f t="shared" si="96"/>
        <v>0</v>
      </c>
      <c r="AQ93" s="141">
        <f t="shared" si="96"/>
        <v>0</v>
      </c>
      <c r="AR93" s="141">
        <f t="shared" si="96"/>
        <v>0</v>
      </c>
      <c r="AS93" s="141">
        <f t="shared" si="96"/>
        <v>0</v>
      </c>
      <c r="AT93" s="141">
        <f t="shared" si="96"/>
        <v>0</v>
      </c>
      <c r="AU93" s="141">
        <f t="shared" si="96"/>
        <v>0</v>
      </c>
      <c r="AV93" s="141">
        <f t="shared" si="96"/>
        <v>0</v>
      </c>
      <c r="AW93" s="141">
        <f t="shared" si="96"/>
        <v>0</v>
      </c>
      <c r="AX93" s="141">
        <f t="shared" si="96"/>
        <v>0</v>
      </c>
      <c r="AY93" s="141">
        <f t="shared" si="96"/>
        <v>0</v>
      </c>
      <c r="AZ93" s="141">
        <f t="shared" si="96"/>
        <v>0</v>
      </c>
      <c r="BA93" s="141">
        <f t="shared" si="96"/>
        <v>0</v>
      </c>
      <c r="BB93" s="112">
        <v>0</v>
      </c>
      <c r="BC93" s="141">
        <f t="shared" ref="BC93:BN93" si="97">BC94+BC95</f>
        <v>0</v>
      </c>
      <c r="BD93" s="141">
        <f t="shared" si="97"/>
        <v>0</v>
      </c>
      <c r="BE93" s="141">
        <f t="shared" si="97"/>
        <v>0</v>
      </c>
      <c r="BF93" s="141">
        <f t="shared" si="97"/>
        <v>0</v>
      </c>
      <c r="BG93" s="141">
        <f t="shared" si="97"/>
        <v>0</v>
      </c>
      <c r="BH93" s="141">
        <f t="shared" si="97"/>
        <v>0</v>
      </c>
      <c r="BI93" s="141">
        <f t="shared" si="97"/>
        <v>0</v>
      </c>
      <c r="BJ93" s="141">
        <f t="shared" si="97"/>
        <v>0</v>
      </c>
      <c r="BK93" s="141">
        <f t="shared" si="97"/>
        <v>0</v>
      </c>
      <c r="BL93" s="141">
        <f t="shared" si="97"/>
        <v>0</v>
      </c>
      <c r="BM93" s="141">
        <f t="shared" si="97"/>
        <v>0</v>
      </c>
      <c r="BN93" s="141">
        <f t="shared" si="97"/>
        <v>0</v>
      </c>
      <c r="BO93" s="112">
        <v>0</v>
      </c>
      <c r="BP93" s="141">
        <f>BP94+BP95</f>
        <v>0</v>
      </c>
      <c r="BQ93" s="141">
        <f>BQ94+BQ95</f>
        <v>0</v>
      </c>
      <c r="BR93" s="141">
        <f>BR94+BR95</f>
        <v>0</v>
      </c>
      <c r="BS93" s="141">
        <f>BS94+BS95</f>
        <v>0</v>
      </c>
      <c r="BT93" s="112">
        <v>0</v>
      </c>
      <c r="BU93" s="141">
        <f t="shared" ref="BU93:CF93" si="98">BU94+BU95</f>
        <v>0</v>
      </c>
      <c r="BV93" s="141">
        <f t="shared" si="98"/>
        <v>0</v>
      </c>
      <c r="BW93" s="141">
        <f t="shared" si="98"/>
        <v>0</v>
      </c>
      <c r="BX93" s="141">
        <f t="shared" si="98"/>
        <v>0</v>
      </c>
      <c r="BY93" s="141">
        <f t="shared" si="98"/>
        <v>0</v>
      </c>
      <c r="BZ93" s="141">
        <f t="shared" si="98"/>
        <v>0</v>
      </c>
      <c r="CA93" s="141">
        <f t="shared" si="98"/>
        <v>0</v>
      </c>
      <c r="CB93" s="141">
        <f t="shared" si="98"/>
        <v>0</v>
      </c>
      <c r="CC93" s="141">
        <f t="shared" si="98"/>
        <v>0</v>
      </c>
      <c r="CD93" s="141">
        <f t="shared" si="98"/>
        <v>0</v>
      </c>
      <c r="CE93" s="141">
        <f t="shared" si="98"/>
        <v>0</v>
      </c>
      <c r="CF93" s="141">
        <f t="shared" si="98"/>
        <v>0</v>
      </c>
      <c r="CG93" s="112">
        <v>0</v>
      </c>
      <c r="CH93" s="141">
        <f t="shared" ref="CH93:CW93" si="99">CH94+CH95</f>
        <v>0</v>
      </c>
      <c r="CI93" s="141">
        <f t="shared" si="99"/>
        <v>0</v>
      </c>
      <c r="CJ93" s="141">
        <f t="shared" si="99"/>
        <v>0</v>
      </c>
      <c r="CK93" s="141">
        <f t="shared" si="99"/>
        <v>0</v>
      </c>
      <c r="CL93" s="141">
        <f t="shared" si="99"/>
        <v>0</v>
      </c>
      <c r="CM93" s="141">
        <f t="shared" si="99"/>
        <v>0</v>
      </c>
      <c r="CN93" s="141">
        <f t="shared" si="99"/>
        <v>0</v>
      </c>
      <c r="CO93" s="141">
        <f t="shared" si="99"/>
        <v>0</v>
      </c>
      <c r="CP93" s="141">
        <f t="shared" si="99"/>
        <v>0</v>
      </c>
      <c r="CQ93" s="141">
        <f t="shared" si="99"/>
        <v>0</v>
      </c>
      <c r="CR93" s="141">
        <f t="shared" si="99"/>
        <v>0</v>
      </c>
      <c r="CS93" s="141">
        <f t="shared" si="99"/>
        <v>0</v>
      </c>
      <c r="CT93" s="141">
        <f t="shared" si="99"/>
        <v>0</v>
      </c>
      <c r="CU93" s="141">
        <f t="shared" si="99"/>
        <v>0</v>
      </c>
      <c r="CV93" s="141">
        <f t="shared" si="99"/>
        <v>0</v>
      </c>
      <c r="CW93" s="141">
        <f t="shared" si="99"/>
        <v>0</v>
      </c>
      <c r="CX93" s="112">
        <v>0</v>
      </c>
      <c r="CY93" s="141">
        <f>CY94+CY95</f>
        <v>0</v>
      </c>
      <c r="CZ93" s="141">
        <f>CZ94+CZ95</f>
        <v>0</v>
      </c>
      <c r="DA93" s="112">
        <v>870923.76</v>
      </c>
      <c r="DB93" s="141">
        <f>DB94+DB95</f>
        <v>0</v>
      </c>
      <c r="DC93" s="141">
        <f>DC94+DC95</f>
        <v>0</v>
      </c>
      <c r="DD93" s="141">
        <f>DD94+DD95</f>
        <v>870923.76</v>
      </c>
      <c r="DE93" s="141">
        <f>DE94+DE95</f>
        <v>0</v>
      </c>
      <c r="DF93" s="141">
        <f>DF94+DF95</f>
        <v>0</v>
      </c>
      <c r="DG93" s="112">
        <v>0</v>
      </c>
      <c r="DH93" s="141">
        <f>DH94+DH95</f>
        <v>0</v>
      </c>
      <c r="DI93" s="141">
        <f>DI94+DI95</f>
        <v>0</v>
      </c>
      <c r="DJ93" s="141">
        <f>DJ94+DJ95</f>
        <v>0</v>
      </c>
      <c r="DK93" s="112">
        <v>0</v>
      </c>
      <c r="DL93" s="141">
        <f>DL94+DL95</f>
        <v>0</v>
      </c>
      <c r="DM93" s="141">
        <f>DM94+DM95</f>
        <v>0</v>
      </c>
      <c r="DN93" s="141">
        <f>DN94+DN95</f>
        <v>0</v>
      </c>
      <c r="DO93" s="141">
        <f>DO94+DO95</f>
        <v>0</v>
      </c>
      <c r="DP93" s="142">
        <f>DP94+DP95</f>
        <v>0</v>
      </c>
    </row>
    <row r="94" ht="22.5" customHeight="1" spans="1:120">
      <c r="A94" s="130" t="s">
        <v>337</v>
      </c>
      <c r="B94" s="131"/>
      <c r="C94" s="131"/>
      <c r="D94" s="139" t="s">
        <v>671</v>
      </c>
      <c r="E94" s="139" t="s">
        <v>672</v>
      </c>
      <c r="F94" s="139" t="s">
        <v>519</v>
      </c>
      <c r="G94" s="139" t="s">
        <v>554</v>
      </c>
      <c r="H94" s="139" t="s">
        <v>673</v>
      </c>
      <c r="I94" s="269" t="s">
        <v>521</v>
      </c>
      <c r="J94" s="270" t="s">
        <v>64</v>
      </c>
      <c r="K94" s="112">
        <v>329608.72</v>
      </c>
      <c r="L94" s="112">
        <v>0</v>
      </c>
      <c r="M94" s="92">
        <v>0</v>
      </c>
      <c r="N94" s="92">
        <v>0</v>
      </c>
      <c r="O94" s="92">
        <v>0</v>
      </c>
      <c r="P94" s="92">
        <v>0</v>
      </c>
      <c r="Q94" s="92">
        <v>0</v>
      </c>
      <c r="R94" s="92">
        <v>0</v>
      </c>
      <c r="S94" s="92">
        <v>0</v>
      </c>
      <c r="T94" s="92">
        <v>0</v>
      </c>
      <c r="U94" s="92">
        <v>0</v>
      </c>
      <c r="V94" s="92">
        <v>0</v>
      </c>
      <c r="W94" s="92">
        <v>0</v>
      </c>
      <c r="X94" s="92">
        <v>0</v>
      </c>
      <c r="Y94" s="92">
        <v>0</v>
      </c>
      <c r="Z94" s="112">
        <v>0</v>
      </c>
      <c r="AA94" s="92">
        <v>0</v>
      </c>
      <c r="AB94" s="92">
        <v>0</v>
      </c>
      <c r="AC94" s="92">
        <v>0</v>
      </c>
      <c r="AD94" s="92">
        <v>0</v>
      </c>
      <c r="AE94" s="92">
        <v>0</v>
      </c>
      <c r="AF94" s="92">
        <v>0</v>
      </c>
      <c r="AG94" s="92">
        <v>0</v>
      </c>
      <c r="AH94" s="92">
        <v>0</v>
      </c>
      <c r="AI94" s="92">
        <v>0</v>
      </c>
      <c r="AJ94" s="92">
        <v>0</v>
      </c>
      <c r="AK94" s="92">
        <v>0</v>
      </c>
      <c r="AL94" s="92">
        <v>0</v>
      </c>
      <c r="AM94" s="92">
        <v>0</v>
      </c>
      <c r="AN94" s="92">
        <v>0</v>
      </c>
      <c r="AO94" s="92">
        <v>0</v>
      </c>
      <c r="AP94" s="92">
        <v>0</v>
      </c>
      <c r="AQ94" s="92">
        <v>0</v>
      </c>
      <c r="AR94" s="92">
        <v>0</v>
      </c>
      <c r="AS94" s="92">
        <v>0</v>
      </c>
      <c r="AT94" s="92">
        <v>0</v>
      </c>
      <c r="AU94" s="92">
        <v>0</v>
      </c>
      <c r="AV94" s="92">
        <v>0</v>
      </c>
      <c r="AW94" s="92">
        <v>0</v>
      </c>
      <c r="AX94" s="92">
        <v>0</v>
      </c>
      <c r="AY94" s="92">
        <v>0</v>
      </c>
      <c r="AZ94" s="92">
        <v>0</v>
      </c>
      <c r="BA94" s="92">
        <v>0</v>
      </c>
      <c r="BB94" s="112">
        <v>0</v>
      </c>
      <c r="BC94" s="92">
        <v>0</v>
      </c>
      <c r="BD94" s="92">
        <v>0</v>
      </c>
      <c r="BE94" s="92">
        <v>0</v>
      </c>
      <c r="BF94" s="92">
        <v>0</v>
      </c>
      <c r="BG94" s="92">
        <v>0</v>
      </c>
      <c r="BH94" s="92">
        <v>0</v>
      </c>
      <c r="BI94" s="92">
        <v>0</v>
      </c>
      <c r="BJ94" s="92">
        <v>0</v>
      </c>
      <c r="BK94" s="92">
        <v>0</v>
      </c>
      <c r="BL94" s="92">
        <v>0</v>
      </c>
      <c r="BM94" s="92">
        <v>0</v>
      </c>
      <c r="BN94" s="92">
        <v>0</v>
      </c>
      <c r="BO94" s="112">
        <v>0</v>
      </c>
      <c r="BP94" s="92">
        <v>0</v>
      </c>
      <c r="BQ94" s="92">
        <v>0</v>
      </c>
      <c r="BR94" s="92">
        <v>0</v>
      </c>
      <c r="BS94" s="92">
        <v>0</v>
      </c>
      <c r="BT94" s="112">
        <v>0</v>
      </c>
      <c r="BU94" s="92">
        <v>0</v>
      </c>
      <c r="BV94" s="92">
        <v>0</v>
      </c>
      <c r="BW94" s="92">
        <v>0</v>
      </c>
      <c r="BX94" s="92">
        <v>0</v>
      </c>
      <c r="BY94" s="92">
        <v>0</v>
      </c>
      <c r="BZ94" s="92">
        <v>0</v>
      </c>
      <c r="CA94" s="92">
        <v>0</v>
      </c>
      <c r="CB94" s="92">
        <v>0</v>
      </c>
      <c r="CC94" s="92">
        <v>0</v>
      </c>
      <c r="CD94" s="92">
        <v>0</v>
      </c>
      <c r="CE94" s="92">
        <v>0</v>
      </c>
      <c r="CF94" s="92">
        <v>0</v>
      </c>
      <c r="CG94" s="112">
        <v>0</v>
      </c>
      <c r="CH94" s="92">
        <v>0</v>
      </c>
      <c r="CI94" s="92">
        <v>0</v>
      </c>
      <c r="CJ94" s="92">
        <v>0</v>
      </c>
      <c r="CK94" s="92">
        <v>0</v>
      </c>
      <c r="CL94" s="92">
        <v>0</v>
      </c>
      <c r="CM94" s="92">
        <v>0</v>
      </c>
      <c r="CN94" s="92">
        <v>0</v>
      </c>
      <c r="CO94" s="92">
        <v>0</v>
      </c>
      <c r="CP94" s="92">
        <v>0</v>
      </c>
      <c r="CQ94" s="92">
        <v>0</v>
      </c>
      <c r="CR94" s="92">
        <v>0</v>
      </c>
      <c r="CS94" s="92">
        <v>0</v>
      </c>
      <c r="CT94" s="92">
        <v>0</v>
      </c>
      <c r="CU94" s="92">
        <v>0</v>
      </c>
      <c r="CV94" s="92">
        <v>0</v>
      </c>
      <c r="CW94" s="92">
        <v>0</v>
      </c>
      <c r="CX94" s="112">
        <v>0</v>
      </c>
      <c r="CY94" s="92">
        <v>0</v>
      </c>
      <c r="CZ94" s="92">
        <v>0</v>
      </c>
      <c r="DA94" s="112">
        <v>329608.72</v>
      </c>
      <c r="DB94" s="92">
        <v>0</v>
      </c>
      <c r="DC94" s="92">
        <v>0</v>
      </c>
      <c r="DD94" s="92">
        <v>329608.72</v>
      </c>
      <c r="DE94" s="92">
        <v>0</v>
      </c>
      <c r="DF94" s="92">
        <v>0</v>
      </c>
      <c r="DG94" s="112">
        <v>0</v>
      </c>
      <c r="DH94" s="92">
        <v>0</v>
      </c>
      <c r="DI94" s="92">
        <v>0</v>
      </c>
      <c r="DJ94" s="92">
        <v>0</v>
      </c>
      <c r="DK94" s="112">
        <v>0</v>
      </c>
      <c r="DL94" s="92">
        <v>0</v>
      </c>
      <c r="DM94" s="92">
        <v>0</v>
      </c>
      <c r="DN94" s="92">
        <v>0</v>
      </c>
      <c r="DO94" s="92">
        <v>0</v>
      </c>
      <c r="DP94" s="143">
        <v>0</v>
      </c>
    </row>
    <row r="95" ht="22.5" customHeight="1" spans="1:120">
      <c r="A95" s="130" t="s">
        <v>337</v>
      </c>
      <c r="B95" s="131"/>
      <c r="C95" s="131"/>
      <c r="D95" s="139" t="s">
        <v>678</v>
      </c>
      <c r="E95" s="139" t="s">
        <v>679</v>
      </c>
      <c r="F95" s="139" t="s">
        <v>519</v>
      </c>
      <c r="G95" s="139" t="s">
        <v>680</v>
      </c>
      <c r="H95" s="139" t="s">
        <v>679</v>
      </c>
      <c r="I95" s="269" t="s">
        <v>521</v>
      </c>
      <c r="J95" s="270" t="s">
        <v>64</v>
      </c>
      <c r="K95" s="112">
        <v>541315.04</v>
      </c>
      <c r="L95" s="112">
        <v>0</v>
      </c>
      <c r="M95" s="92">
        <v>0</v>
      </c>
      <c r="N95" s="92">
        <v>0</v>
      </c>
      <c r="O95" s="92">
        <v>0</v>
      </c>
      <c r="P95" s="92">
        <v>0</v>
      </c>
      <c r="Q95" s="92">
        <v>0</v>
      </c>
      <c r="R95" s="92">
        <v>0</v>
      </c>
      <c r="S95" s="92">
        <v>0</v>
      </c>
      <c r="T95" s="92">
        <v>0</v>
      </c>
      <c r="U95" s="92">
        <v>0</v>
      </c>
      <c r="V95" s="92">
        <v>0</v>
      </c>
      <c r="W95" s="92">
        <v>0</v>
      </c>
      <c r="X95" s="92">
        <v>0</v>
      </c>
      <c r="Y95" s="92">
        <v>0</v>
      </c>
      <c r="Z95" s="112">
        <v>0</v>
      </c>
      <c r="AA95" s="92">
        <v>0</v>
      </c>
      <c r="AB95" s="92">
        <v>0</v>
      </c>
      <c r="AC95" s="92">
        <v>0</v>
      </c>
      <c r="AD95" s="92">
        <v>0</v>
      </c>
      <c r="AE95" s="92">
        <v>0</v>
      </c>
      <c r="AF95" s="92">
        <v>0</v>
      </c>
      <c r="AG95" s="92">
        <v>0</v>
      </c>
      <c r="AH95" s="92">
        <v>0</v>
      </c>
      <c r="AI95" s="92">
        <v>0</v>
      </c>
      <c r="AJ95" s="92">
        <v>0</v>
      </c>
      <c r="AK95" s="92">
        <v>0</v>
      </c>
      <c r="AL95" s="92">
        <v>0</v>
      </c>
      <c r="AM95" s="92">
        <v>0</v>
      </c>
      <c r="AN95" s="92">
        <v>0</v>
      </c>
      <c r="AO95" s="92">
        <v>0</v>
      </c>
      <c r="AP95" s="92">
        <v>0</v>
      </c>
      <c r="AQ95" s="92">
        <v>0</v>
      </c>
      <c r="AR95" s="92">
        <v>0</v>
      </c>
      <c r="AS95" s="92">
        <v>0</v>
      </c>
      <c r="AT95" s="92">
        <v>0</v>
      </c>
      <c r="AU95" s="92">
        <v>0</v>
      </c>
      <c r="AV95" s="92">
        <v>0</v>
      </c>
      <c r="AW95" s="92">
        <v>0</v>
      </c>
      <c r="AX95" s="92">
        <v>0</v>
      </c>
      <c r="AY95" s="92">
        <v>0</v>
      </c>
      <c r="AZ95" s="92">
        <v>0</v>
      </c>
      <c r="BA95" s="92">
        <v>0</v>
      </c>
      <c r="BB95" s="112">
        <v>0</v>
      </c>
      <c r="BC95" s="92">
        <v>0</v>
      </c>
      <c r="BD95" s="92">
        <v>0</v>
      </c>
      <c r="BE95" s="92">
        <v>0</v>
      </c>
      <c r="BF95" s="92">
        <v>0</v>
      </c>
      <c r="BG95" s="92">
        <v>0</v>
      </c>
      <c r="BH95" s="92">
        <v>0</v>
      </c>
      <c r="BI95" s="92">
        <v>0</v>
      </c>
      <c r="BJ95" s="92">
        <v>0</v>
      </c>
      <c r="BK95" s="92">
        <v>0</v>
      </c>
      <c r="BL95" s="92">
        <v>0</v>
      </c>
      <c r="BM95" s="92">
        <v>0</v>
      </c>
      <c r="BN95" s="92">
        <v>0</v>
      </c>
      <c r="BO95" s="112">
        <v>0</v>
      </c>
      <c r="BP95" s="92">
        <v>0</v>
      </c>
      <c r="BQ95" s="92">
        <v>0</v>
      </c>
      <c r="BR95" s="92">
        <v>0</v>
      </c>
      <c r="BS95" s="92">
        <v>0</v>
      </c>
      <c r="BT95" s="112">
        <v>0</v>
      </c>
      <c r="BU95" s="92">
        <v>0</v>
      </c>
      <c r="BV95" s="92">
        <v>0</v>
      </c>
      <c r="BW95" s="92">
        <v>0</v>
      </c>
      <c r="BX95" s="92">
        <v>0</v>
      </c>
      <c r="BY95" s="92">
        <v>0</v>
      </c>
      <c r="BZ95" s="92">
        <v>0</v>
      </c>
      <c r="CA95" s="92">
        <v>0</v>
      </c>
      <c r="CB95" s="92">
        <v>0</v>
      </c>
      <c r="CC95" s="92">
        <v>0</v>
      </c>
      <c r="CD95" s="92">
        <v>0</v>
      </c>
      <c r="CE95" s="92">
        <v>0</v>
      </c>
      <c r="CF95" s="92">
        <v>0</v>
      </c>
      <c r="CG95" s="112">
        <v>0</v>
      </c>
      <c r="CH95" s="92">
        <v>0</v>
      </c>
      <c r="CI95" s="92">
        <v>0</v>
      </c>
      <c r="CJ95" s="92">
        <v>0</v>
      </c>
      <c r="CK95" s="92">
        <v>0</v>
      </c>
      <c r="CL95" s="92">
        <v>0</v>
      </c>
      <c r="CM95" s="92">
        <v>0</v>
      </c>
      <c r="CN95" s="92">
        <v>0</v>
      </c>
      <c r="CO95" s="92">
        <v>0</v>
      </c>
      <c r="CP95" s="92">
        <v>0</v>
      </c>
      <c r="CQ95" s="92">
        <v>0</v>
      </c>
      <c r="CR95" s="92">
        <v>0</v>
      </c>
      <c r="CS95" s="92">
        <v>0</v>
      </c>
      <c r="CT95" s="92">
        <v>0</v>
      </c>
      <c r="CU95" s="92">
        <v>0</v>
      </c>
      <c r="CV95" s="92">
        <v>0</v>
      </c>
      <c r="CW95" s="92">
        <v>0</v>
      </c>
      <c r="CX95" s="112">
        <v>0</v>
      </c>
      <c r="CY95" s="92">
        <v>0</v>
      </c>
      <c r="CZ95" s="92">
        <v>0</v>
      </c>
      <c r="DA95" s="112">
        <v>541315.04</v>
      </c>
      <c r="DB95" s="92">
        <v>0</v>
      </c>
      <c r="DC95" s="92">
        <v>0</v>
      </c>
      <c r="DD95" s="92">
        <v>541315.04</v>
      </c>
      <c r="DE95" s="92">
        <v>0</v>
      </c>
      <c r="DF95" s="92">
        <v>0</v>
      </c>
      <c r="DG95" s="112">
        <v>0</v>
      </c>
      <c r="DH95" s="92">
        <v>0</v>
      </c>
      <c r="DI95" s="92">
        <v>0</v>
      </c>
      <c r="DJ95" s="92">
        <v>0</v>
      </c>
      <c r="DK95" s="112">
        <v>0</v>
      </c>
      <c r="DL95" s="92">
        <v>0</v>
      </c>
      <c r="DM95" s="92">
        <v>0</v>
      </c>
      <c r="DN95" s="92">
        <v>0</v>
      </c>
      <c r="DO95" s="92">
        <v>0</v>
      </c>
      <c r="DP95" s="143">
        <v>0</v>
      </c>
    </row>
  </sheetData>
  <mergeCells count="15">
    <mergeCell ref="A1:AT1"/>
    <mergeCell ref="A3:E3"/>
    <mergeCell ref="A4:J4"/>
    <mergeCell ref="L4:Y4"/>
    <mergeCell ref="Z4:BA4"/>
    <mergeCell ref="BB4:BN4"/>
    <mergeCell ref="BO4:BS4"/>
    <mergeCell ref="BT4:CF4"/>
    <mergeCell ref="CG4:CW4"/>
    <mergeCell ref="CX4:CZ4"/>
    <mergeCell ref="DA4:DF4"/>
    <mergeCell ref="DG4:DJ4"/>
    <mergeCell ref="DK4:DP4"/>
    <mergeCell ref="A5:C5"/>
    <mergeCell ref="K4:K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showGridLines="0" workbookViewId="0">
      <pane xSplit="4" ySplit="8" topLeftCell="E9" activePane="bottomRight" state="frozen"/>
      <selection/>
      <selection pane="topRight"/>
      <selection pane="bottomLeft"/>
      <selection pane="bottomRight" activeCell="A1" sqref="A1:T1"/>
    </sheetView>
  </sheetViews>
  <sheetFormatPr defaultColWidth="9" defaultRowHeight="14.25" customHeight="1"/>
  <cols>
    <col min="1" max="3" width="3.5" style="147" customWidth="1"/>
    <col min="4" max="4" width="27.5" style="147" customWidth="1"/>
    <col min="5" max="9" width="18.75" style="147" customWidth="1"/>
    <col min="10" max="10" width="18.75" style="263" customWidth="1"/>
    <col min="11" max="20" width="18.75" style="147" customWidth="1"/>
  </cols>
  <sheetData>
    <row r="1" s="262" customFormat="1" ht="21" customHeight="1" spans="1:20">
      <c r="A1" s="148" t="s">
        <v>725</v>
      </c>
      <c r="B1" s="148"/>
      <c r="C1" s="148"/>
      <c r="D1" s="148"/>
      <c r="E1" s="148"/>
      <c r="F1" s="148"/>
      <c r="G1" s="148"/>
      <c r="H1" s="148"/>
      <c r="I1" s="148"/>
      <c r="J1" s="148"/>
      <c r="K1" s="148"/>
      <c r="L1" s="148"/>
      <c r="M1" s="148"/>
      <c r="N1" s="148"/>
      <c r="O1" s="148"/>
      <c r="P1" s="148"/>
      <c r="Q1" s="148"/>
      <c r="R1" s="148"/>
      <c r="S1" s="148"/>
      <c r="T1" s="148"/>
    </row>
    <row r="2" s="145" customFormat="1" ht="18" customHeight="1" spans="1:20">
      <c r="A2" s="146"/>
      <c r="B2" s="146"/>
      <c r="C2" s="146"/>
      <c r="D2" s="146"/>
      <c r="E2" s="264" t="s">
        <v>726</v>
      </c>
      <c r="F2" s="264"/>
      <c r="G2" s="264"/>
      <c r="H2" s="264"/>
      <c r="I2" s="264"/>
      <c r="J2" s="264"/>
      <c r="K2" s="264"/>
      <c r="L2" s="264"/>
      <c r="M2" s="264"/>
      <c r="N2" s="264"/>
      <c r="O2" s="264"/>
      <c r="P2" s="264"/>
      <c r="Q2" s="264"/>
      <c r="R2" s="264"/>
      <c r="S2" s="264"/>
      <c r="T2" s="264"/>
    </row>
    <row r="3" s="145" customFormat="1" ht="18" customHeight="1" spans="1:20">
      <c r="A3" s="149" t="s">
        <v>68</v>
      </c>
      <c r="B3" s="146"/>
      <c r="C3" s="146"/>
      <c r="D3" s="146"/>
      <c r="E3" s="241"/>
      <c r="F3" s="264"/>
      <c r="G3" s="264"/>
      <c r="H3" s="264"/>
      <c r="I3" s="264"/>
      <c r="J3" s="264"/>
      <c r="K3" s="264"/>
      <c r="L3" s="264"/>
      <c r="M3" s="264"/>
      <c r="N3" s="264"/>
      <c r="O3" s="264"/>
      <c r="P3" s="264"/>
      <c r="Q3" s="264"/>
      <c r="R3" s="264"/>
      <c r="S3" s="264"/>
      <c r="T3" s="264" t="s">
        <v>69</v>
      </c>
    </row>
    <row r="4" s="146" customFormat="1" ht="18" customHeight="1" spans="1:20">
      <c r="A4" s="150" t="s">
        <v>710</v>
      </c>
      <c r="B4" s="124"/>
      <c r="C4" s="124"/>
      <c r="D4" s="124"/>
      <c r="E4" s="124" t="s">
        <v>192</v>
      </c>
      <c r="F4" s="124"/>
      <c r="G4" s="124"/>
      <c r="H4" s="124" t="s">
        <v>253</v>
      </c>
      <c r="I4" s="124"/>
      <c r="J4" s="124"/>
      <c r="K4" s="124" t="s">
        <v>711</v>
      </c>
      <c r="L4" s="124"/>
      <c r="M4" s="124"/>
      <c r="N4" s="124"/>
      <c r="O4" s="124"/>
      <c r="P4" s="124" t="s">
        <v>194</v>
      </c>
      <c r="Q4" s="124"/>
      <c r="R4" s="124"/>
      <c r="S4" s="124"/>
      <c r="T4" s="152"/>
    </row>
    <row r="5" s="146" customFormat="1" ht="18" customHeight="1" spans="1:20">
      <c r="A5" s="129" t="s">
        <v>256</v>
      </c>
      <c r="B5" s="42"/>
      <c r="C5" s="42"/>
      <c r="D5" s="42" t="s">
        <v>257</v>
      </c>
      <c r="E5" s="42" t="s">
        <v>258</v>
      </c>
      <c r="F5" s="42" t="s">
        <v>259</v>
      </c>
      <c r="G5" s="42" t="s">
        <v>712</v>
      </c>
      <c r="H5" s="42" t="s">
        <v>258</v>
      </c>
      <c r="I5" s="42" t="s">
        <v>356</v>
      </c>
      <c r="J5" s="265" t="s">
        <v>357</v>
      </c>
      <c r="K5" s="42" t="s">
        <v>258</v>
      </c>
      <c r="L5" s="42" t="s">
        <v>713</v>
      </c>
      <c r="M5" s="42"/>
      <c r="N5" s="42"/>
      <c r="O5" s="42" t="s">
        <v>357</v>
      </c>
      <c r="P5" s="42" t="s">
        <v>258</v>
      </c>
      <c r="Q5" s="42" t="s">
        <v>259</v>
      </c>
      <c r="R5" s="42" t="s">
        <v>260</v>
      </c>
      <c r="S5" s="42"/>
      <c r="T5" s="153"/>
    </row>
    <row r="6" s="146" customFormat="1" ht="36" customHeight="1" spans="1:20">
      <c r="A6" s="129"/>
      <c r="B6" s="42"/>
      <c r="C6" s="42"/>
      <c r="D6" s="42"/>
      <c r="E6" s="42"/>
      <c r="F6" s="42"/>
      <c r="G6" s="42"/>
      <c r="H6" s="42"/>
      <c r="I6" s="42"/>
      <c r="J6" s="265"/>
      <c r="K6" s="42"/>
      <c r="L6" s="42" t="s">
        <v>204</v>
      </c>
      <c r="M6" s="42" t="s">
        <v>714</v>
      </c>
      <c r="N6" s="42" t="s">
        <v>715</v>
      </c>
      <c r="O6" s="42"/>
      <c r="P6" s="42"/>
      <c r="Q6" s="42"/>
      <c r="R6" s="42" t="s">
        <v>204</v>
      </c>
      <c r="S6" s="42" t="s">
        <v>716</v>
      </c>
      <c r="T6" s="153" t="s">
        <v>717</v>
      </c>
    </row>
    <row r="7" s="146" customFormat="1" ht="22.5" customHeight="1" spans="1:20">
      <c r="A7" s="129" t="s">
        <v>266</v>
      </c>
      <c r="B7" s="42" t="s">
        <v>267</v>
      </c>
      <c r="C7" s="42" t="s">
        <v>268</v>
      </c>
      <c r="D7" s="42" t="s">
        <v>269</v>
      </c>
      <c r="E7" s="42">
        <v>1</v>
      </c>
      <c r="F7" s="42">
        <v>2</v>
      </c>
      <c r="G7" s="42">
        <v>3</v>
      </c>
      <c r="H7" s="42">
        <v>4</v>
      </c>
      <c r="I7" s="42">
        <v>5</v>
      </c>
      <c r="J7" s="265">
        <v>6</v>
      </c>
      <c r="K7" s="42">
        <v>7</v>
      </c>
      <c r="L7" s="42">
        <v>8</v>
      </c>
      <c r="M7" s="42">
        <v>9</v>
      </c>
      <c r="N7" s="42">
        <v>10</v>
      </c>
      <c r="O7" s="42">
        <v>11</v>
      </c>
      <c r="P7" s="42">
        <v>12</v>
      </c>
      <c r="Q7" s="42">
        <v>13</v>
      </c>
      <c r="R7" s="42">
        <v>14</v>
      </c>
      <c r="S7" s="42">
        <v>15</v>
      </c>
      <c r="T7" s="153">
        <v>16</v>
      </c>
    </row>
    <row r="8" s="134" customFormat="1" ht="22.5" customHeight="1" spans="1:20">
      <c r="A8" s="136"/>
      <c r="B8" s="137"/>
      <c r="C8" s="137"/>
      <c r="D8" s="137" t="s">
        <v>258</v>
      </c>
      <c r="E8" s="112">
        <v>0</v>
      </c>
      <c r="F8" s="141">
        <f>F9</f>
        <v>0</v>
      </c>
      <c r="G8" s="141">
        <f>G9</f>
        <v>0</v>
      </c>
      <c r="H8" s="112">
        <v>5907557.6</v>
      </c>
      <c r="I8" s="141">
        <f>I9</f>
        <v>0</v>
      </c>
      <c r="J8" s="266">
        <f>J9</f>
        <v>5907557.6</v>
      </c>
      <c r="K8" s="112">
        <v>5907557.6</v>
      </c>
      <c r="L8" s="112">
        <v>0</v>
      </c>
      <c r="M8" s="141">
        <f>M9</f>
        <v>0</v>
      </c>
      <c r="N8" s="141">
        <f>N9</f>
        <v>0</v>
      </c>
      <c r="O8" s="141">
        <f>O9</f>
        <v>5907557.6</v>
      </c>
      <c r="P8" s="112">
        <v>0</v>
      </c>
      <c r="Q8" s="141">
        <v>0</v>
      </c>
      <c r="R8" s="112">
        <v>0</v>
      </c>
      <c r="S8" s="141">
        <f>S9</f>
        <v>0</v>
      </c>
      <c r="T8" s="142">
        <f>T9</f>
        <v>0</v>
      </c>
    </row>
    <row r="9" ht="22.5" customHeight="1" spans="1:20">
      <c r="A9" s="136" t="s">
        <v>294</v>
      </c>
      <c r="B9" s="137"/>
      <c r="C9" s="137"/>
      <c r="D9" s="137" t="s">
        <v>295</v>
      </c>
      <c r="E9" s="112">
        <v>0</v>
      </c>
      <c r="F9" s="141">
        <f>F10</f>
        <v>0</v>
      </c>
      <c r="G9" s="141">
        <f>G10</f>
        <v>0</v>
      </c>
      <c r="H9" s="112">
        <v>5907557.6</v>
      </c>
      <c r="I9" s="141">
        <f>I10</f>
        <v>0</v>
      </c>
      <c r="J9" s="266">
        <f>J10</f>
        <v>5907557.6</v>
      </c>
      <c r="K9" s="112">
        <v>5907557.6</v>
      </c>
      <c r="L9" s="112">
        <v>0</v>
      </c>
      <c r="M9" s="141">
        <f>M10</f>
        <v>0</v>
      </c>
      <c r="N9" s="141">
        <f>N10</f>
        <v>0</v>
      </c>
      <c r="O9" s="141">
        <f>O10</f>
        <v>5907557.6</v>
      </c>
      <c r="P9" s="112">
        <v>0</v>
      </c>
      <c r="Q9" s="141">
        <v>0</v>
      </c>
      <c r="R9" s="112">
        <v>0</v>
      </c>
      <c r="S9" s="141">
        <f>S10</f>
        <v>0</v>
      </c>
      <c r="T9" s="142">
        <f>T10</f>
        <v>0</v>
      </c>
    </row>
    <row r="10" ht="22.5" customHeight="1" spans="1:20">
      <c r="A10" s="136" t="s">
        <v>296</v>
      </c>
      <c r="B10" s="137"/>
      <c r="C10" s="137"/>
      <c r="D10" s="137" t="s">
        <v>297</v>
      </c>
      <c r="E10" s="112">
        <v>0</v>
      </c>
      <c r="F10" s="141">
        <f>F11+F12</f>
        <v>0</v>
      </c>
      <c r="G10" s="141">
        <f>G11+G12</f>
        <v>0</v>
      </c>
      <c r="H10" s="112">
        <v>5907557.6</v>
      </c>
      <c r="I10" s="141">
        <f>I11+I12</f>
        <v>0</v>
      </c>
      <c r="J10" s="266">
        <f>J11+J12</f>
        <v>5907557.6</v>
      </c>
      <c r="K10" s="112">
        <v>5907557.6</v>
      </c>
      <c r="L10" s="112">
        <v>0</v>
      </c>
      <c r="M10" s="141">
        <f>M11+M12</f>
        <v>0</v>
      </c>
      <c r="N10" s="141">
        <f>N11+N12</f>
        <v>0</v>
      </c>
      <c r="O10" s="141">
        <f>O11+O12</f>
        <v>5907557.6</v>
      </c>
      <c r="P10" s="112">
        <v>0</v>
      </c>
      <c r="Q10" s="141">
        <v>0</v>
      </c>
      <c r="R10" s="112">
        <v>0</v>
      </c>
      <c r="S10" s="141">
        <f>S11+S12</f>
        <v>0</v>
      </c>
      <c r="T10" s="142">
        <f>T11+T12</f>
        <v>0</v>
      </c>
    </row>
    <row r="11" ht="22.5" customHeight="1" spans="1:20">
      <c r="A11" s="130" t="s">
        <v>298</v>
      </c>
      <c r="B11" s="131"/>
      <c r="C11" s="131"/>
      <c r="D11" s="131" t="s">
        <v>299</v>
      </c>
      <c r="E11" s="112">
        <v>0</v>
      </c>
      <c r="F11" s="92">
        <v>0</v>
      </c>
      <c r="G11" s="92">
        <v>0</v>
      </c>
      <c r="H11" s="112">
        <v>907557.6</v>
      </c>
      <c r="I11" s="92">
        <v>0</v>
      </c>
      <c r="J11" s="267">
        <v>907557.6</v>
      </c>
      <c r="K11" s="112">
        <v>907557.6</v>
      </c>
      <c r="L11" s="112">
        <v>0</v>
      </c>
      <c r="M11" s="141">
        <v>0</v>
      </c>
      <c r="N11" s="141">
        <v>0</v>
      </c>
      <c r="O11" s="141">
        <v>907557.6</v>
      </c>
      <c r="P11" s="112">
        <v>0</v>
      </c>
      <c r="Q11" s="141">
        <v>0</v>
      </c>
      <c r="R11" s="112">
        <v>0</v>
      </c>
      <c r="S11" s="92">
        <v>0</v>
      </c>
      <c r="T11" s="143">
        <v>0</v>
      </c>
    </row>
    <row r="12" ht="22.5" customHeight="1" spans="1:20">
      <c r="A12" s="130" t="s">
        <v>300</v>
      </c>
      <c r="B12" s="131"/>
      <c r="C12" s="131"/>
      <c r="D12" s="131" t="s">
        <v>301</v>
      </c>
      <c r="E12" s="112">
        <v>0</v>
      </c>
      <c r="F12" s="92">
        <v>0</v>
      </c>
      <c r="G12" s="92">
        <v>0</v>
      </c>
      <c r="H12" s="112">
        <v>5000000</v>
      </c>
      <c r="I12" s="92">
        <v>0</v>
      </c>
      <c r="J12" s="267">
        <v>5000000</v>
      </c>
      <c r="K12" s="112">
        <v>5000000</v>
      </c>
      <c r="L12" s="112">
        <v>0</v>
      </c>
      <c r="M12" s="141">
        <v>0</v>
      </c>
      <c r="N12" s="141">
        <v>0</v>
      </c>
      <c r="O12" s="141">
        <v>5000000</v>
      </c>
      <c r="P12" s="112">
        <v>0</v>
      </c>
      <c r="Q12" s="141">
        <v>0</v>
      </c>
      <c r="R12" s="112">
        <v>0</v>
      </c>
      <c r="S12" s="92">
        <v>0</v>
      </c>
      <c r="T12" s="143">
        <v>0</v>
      </c>
    </row>
  </sheetData>
  <mergeCells count="22">
    <mergeCell ref="A1:T1"/>
    <mergeCell ref="E2:T2"/>
    <mergeCell ref="A3:E3"/>
    <mergeCell ref="A4:D4"/>
    <mergeCell ref="E4:G4"/>
    <mergeCell ref="H4:J4"/>
    <mergeCell ref="K4:O4"/>
    <mergeCell ref="P4:T4"/>
    <mergeCell ref="L5:N5"/>
    <mergeCell ref="R5:T5"/>
    <mergeCell ref="D5:D6"/>
    <mergeCell ref="E5:E6"/>
    <mergeCell ref="F5:F6"/>
    <mergeCell ref="G5:G6"/>
    <mergeCell ref="H5:H6"/>
    <mergeCell ref="I5:I6"/>
    <mergeCell ref="J5:J6"/>
    <mergeCell ref="K5:K6"/>
    <mergeCell ref="O5:O6"/>
    <mergeCell ref="P5:P6"/>
    <mergeCell ref="Q5:Q6"/>
    <mergeCell ref="A5:C6"/>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J12"/>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cols>
    <col min="1" max="3" width="3.5" style="147" customWidth="1"/>
    <col min="4" max="4" width="27.5" style="147" customWidth="1"/>
    <col min="5" max="40" width="18.75" style="232" customWidth="1"/>
    <col min="41" max="112" width="18.75" style="147" customWidth="1"/>
    <col min="113" max="113" width="18.75" customWidth="1"/>
    <col min="114" max="114" width="18.75" style="147" customWidth="1"/>
  </cols>
  <sheetData>
    <row r="1" s="230" customFormat="1" ht="21" customHeight="1" spans="1:112">
      <c r="A1" s="133" t="s">
        <v>727</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row>
    <row r="2" s="145" customFormat="1" ht="18" customHeight="1" spans="1:114">
      <c r="A2" s="140"/>
      <c r="B2" s="140"/>
      <c r="C2" s="140"/>
      <c r="D2" s="140"/>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J2" s="134" t="s">
        <v>728</v>
      </c>
    </row>
    <row r="3" s="145" customFormat="1" ht="18" customHeight="1" spans="1:114">
      <c r="A3" s="149" t="s">
        <v>68</v>
      </c>
      <c r="B3" s="140"/>
      <c r="C3" s="140"/>
      <c r="D3" s="140"/>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J3" s="134" t="s">
        <v>69</v>
      </c>
    </row>
    <row r="4" s="146" customFormat="1" ht="18" customHeight="1" spans="1:114">
      <c r="A4" s="150" t="s">
        <v>363</v>
      </c>
      <c r="B4" s="124"/>
      <c r="C4" s="124"/>
      <c r="D4" s="124"/>
      <c r="E4" s="124" t="s">
        <v>258</v>
      </c>
      <c r="F4" s="124" t="s">
        <v>364</v>
      </c>
      <c r="G4" s="124"/>
      <c r="H4" s="124"/>
      <c r="I4" s="124"/>
      <c r="J4" s="124"/>
      <c r="K4" s="124"/>
      <c r="L4" s="124"/>
      <c r="M4" s="124"/>
      <c r="N4" s="124"/>
      <c r="O4" s="124"/>
      <c r="P4" s="124"/>
      <c r="Q4" s="124"/>
      <c r="R4" s="124"/>
      <c r="S4" s="124"/>
      <c r="T4" s="124" t="s">
        <v>365</v>
      </c>
      <c r="U4" s="124"/>
      <c r="V4" s="124"/>
      <c r="W4" s="124"/>
      <c r="X4" s="124"/>
      <c r="Y4" s="124"/>
      <c r="Z4" s="124"/>
      <c r="AA4" s="124"/>
      <c r="AB4" s="124"/>
      <c r="AC4" s="124"/>
      <c r="AD4" s="124"/>
      <c r="AE4" s="124"/>
      <c r="AF4" s="124"/>
      <c r="AG4" s="124"/>
      <c r="AH4" s="124"/>
      <c r="AI4" s="124"/>
      <c r="AJ4" s="124"/>
      <c r="AK4" s="124"/>
      <c r="AL4" s="124"/>
      <c r="AM4" s="124"/>
      <c r="AN4" s="124"/>
      <c r="AO4" s="124" t="s">
        <v>365</v>
      </c>
      <c r="AP4" s="124"/>
      <c r="AQ4" s="124"/>
      <c r="AR4" s="124"/>
      <c r="AS4" s="124"/>
      <c r="AT4" s="124"/>
      <c r="AU4" s="124"/>
      <c r="AV4" s="124" t="s">
        <v>366</v>
      </c>
      <c r="AW4" s="124"/>
      <c r="AX4" s="124"/>
      <c r="AY4" s="124"/>
      <c r="AZ4" s="124"/>
      <c r="BA4" s="124"/>
      <c r="BB4" s="124"/>
      <c r="BC4" s="124"/>
      <c r="BD4" s="124"/>
      <c r="BE4" s="124"/>
      <c r="BF4" s="124"/>
      <c r="BG4" s="124"/>
      <c r="BH4" s="124"/>
      <c r="BI4" s="124" t="s">
        <v>367</v>
      </c>
      <c r="BJ4" s="124"/>
      <c r="BK4" s="124"/>
      <c r="BL4" s="124"/>
      <c r="BM4" s="124"/>
      <c r="BN4" s="124" t="s">
        <v>368</v>
      </c>
      <c r="BO4" s="124"/>
      <c r="BP4" s="124"/>
      <c r="BQ4" s="124"/>
      <c r="BR4" s="124"/>
      <c r="BS4" s="124"/>
      <c r="BT4" s="124"/>
      <c r="BU4" s="124"/>
      <c r="BV4" s="124"/>
      <c r="BW4" s="124"/>
      <c r="BX4" s="124"/>
      <c r="BY4" s="124"/>
      <c r="BZ4" s="124"/>
      <c r="CA4" s="124" t="s">
        <v>369</v>
      </c>
      <c r="CB4" s="124"/>
      <c r="CC4" s="124"/>
      <c r="CD4" s="124"/>
      <c r="CE4" s="124"/>
      <c r="CF4" s="124"/>
      <c r="CG4" s="124"/>
      <c r="CH4" s="124"/>
      <c r="CI4" s="124"/>
      <c r="CJ4" s="124"/>
      <c r="CK4" s="124"/>
      <c r="CL4" s="124"/>
      <c r="CM4" s="124"/>
      <c r="CN4" s="124"/>
      <c r="CO4" s="124"/>
      <c r="CP4" s="124"/>
      <c r="CQ4" s="124"/>
      <c r="CR4" s="124" t="s">
        <v>370</v>
      </c>
      <c r="CS4" s="124"/>
      <c r="CT4" s="124"/>
      <c r="CU4" s="124" t="s">
        <v>371</v>
      </c>
      <c r="CV4" s="124"/>
      <c r="CW4" s="124"/>
      <c r="CX4" s="124"/>
      <c r="CY4" s="124"/>
      <c r="CZ4" s="124"/>
      <c r="DA4" s="124" t="s">
        <v>372</v>
      </c>
      <c r="DB4" s="124"/>
      <c r="DC4" s="124"/>
      <c r="DD4" s="124"/>
      <c r="DE4" s="124" t="s">
        <v>373</v>
      </c>
      <c r="DF4" s="124"/>
      <c r="DG4" s="124"/>
      <c r="DH4" s="124"/>
      <c r="DI4" s="124"/>
      <c r="DJ4" s="152"/>
    </row>
    <row r="5" s="146" customFormat="1" ht="34.5" customHeight="1" spans="1:114">
      <c r="A5" s="129" t="s">
        <v>256</v>
      </c>
      <c r="B5" s="42"/>
      <c r="C5" s="42"/>
      <c r="D5" s="42" t="s">
        <v>257</v>
      </c>
      <c r="E5" s="42"/>
      <c r="F5" s="42" t="s">
        <v>204</v>
      </c>
      <c r="G5" s="42" t="s">
        <v>374</v>
      </c>
      <c r="H5" s="42" t="s">
        <v>375</v>
      </c>
      <c r="I5" s="42" t="s">
        <v>376</v>
      </c>
      <c r="J5" s="42" t="s">
        <v>377</v>
      </c>
      <c r="K5" s="42" t="s">
        <v>378</v>
      </c>
      <c r="L5" s="42" t="s">
        <v>379</v>
      </c>
      <c r="M5" s="42" t="s">
        <v>380</v>
      </c>
      <c r="N5" s="42" t="s">
        <v>381</v>
      </c>
      <c r="O5" s="42" t="s">
        <v>490</v>
      </c>
      <c r="P5" s="42" t="s">
        <v>383</v>
      </c>
      <c r="Q5" s="42" t="s">
        <v>384</v>
      </c>
      <c r="R5" s="42" t="s">
        <v>385</v>
      </c>
      <c r="S5" s="42" t="s">
        <v>386</v>
      </c>
      <c r="T5" s="42" t="s">
        <v>204</v>
      </c>
      <c r="U5" s="42" t="s">
        <v>387</v>
      </c>
      <c r="V5" s="42" t="s">
        <v>388</v>
      </c>
      <c r="W5" s="42" t="s">
        <v>389</v>
      </c>
      <c r="X5" s="42" t="s">
        <v>390</v>
      </c>
      <c r="Y5" s="42" t="s">
        <v>391</v>
      </c>
      <c r="Z5" s="42" t="s">
        <v>392</v>
      </c>
      <c r="AA5" s="42" t="s">
        <v>393</v>
      </c>
      <c r="AB5" s="42" t="s">
        <v>394</v>
      </c>
      <c r="AC5" s="42" t="s">
        <v>395</v>
      </c>
      <c r="AD5" s="42" t="s">
        <v>396</v>
      </c>
      <c r="AE5" s="42" t="s">
        <v>397</v>
      </c>
      <c r="AF5" s="42" t="s">
        <v>398</v>
      </c>
      <c r="AG5" s="42" t="s">
        <v>399</v>
      </c>
      <c r="AH5" s="42" t="s">
        <v>400</v>
      </c>
      <c r="AI5" s="42" t="s">
        <v>401</v>
      </c>
      <c r="AJ5" s="42" t="s">
        <v>402</v>
      </c>
      <c r="AK5" s="42" t="s">
        <v>403</v>
      </c>
      <c r="AL5" s="42" t="s">
        <v>404</v>
      </c>
      <c r="AM5" s="42" t="s">
        <v>405</v>
      </c>
      <c r="AN5" s="42" t="s">
        <v>406</v>
      </c>
      <c r="AO5" s="42" t="s">
        <v>407</v>
      </c>
      <c r="AP5" s="42" t="s">
        <v>408</v>
      </c>
      <c r="AQ5" s="42" t="s">
        <v>409</v>
      </c>
      <c r="AR5" s="42" t="s">
        <v>491</v>
      </c>
      <c r="AS5" s="42" t="s">
        <v>411</v>
      </c>
      <c r="AT5" s="42" t="s">
        <v>412</v>
      </c>
      <c r="AU5" s="42" t="s">
        <v>413</v>
      </c>
      <c r="AV5" s="42" t="s">
        <v>204</v>
      </c>
      <c r="AW5" s="42" t="s">
        <v>414</v>
      </c>
      <c r="AX5" s="42" t="s">
        <v>415</v>
      </c>
      <c r="AY5" s="42" t="s">
        <v>416</v>
      </c>
      <c r="AZ5" s="42" t="s">
        <v>417</v>
      </c>
      <c r="BA5" s="42" t="s">
        <v>418</v>
      </c>
      <c r="BB5" s="42" t="s">
        <v>419</v>
      </c>
      <c r="BC5" s="42" t="s">
        <v>420</v>
      </c>
      <c r="BD5" s="42" t="s">
        <v>421</v>
      </c>
      <c r="BE5" s="42" t="s">
        <v>422</v>
      </c>
      <c r="BF5" s="42" t="s">
        <v>423</v>
      </c>
      <c r="BG5" s="42" t="s">
        <v>424</v>
      </c>
      <c r="BH5" s="42" t="s">
        <v>425</v>
      </c>
      <c r="BI5" s="42" t="s">
        <v>204</v>
      </c>
      <c r="BJ5" s="42" t="s">
        <v>426</v>
      </c>
      <c r="BK5" s="42" t="s">
        <v>427</v>
      </c>
      <c r="BL5" s="42" t="s">
        <v>428</v>
      </c>
      <c r="BM5" s="42" t="s">
        <v>429</v>
      </c>
      <c r="BN5" s="42" t="s">
        <v>204</v>
      </c>
      <c r="BO5" s="42" t="s">
        <v>430</v>
      </c>
      <c r="BP5" s="42" t="s">
        <v>431</v>
      </c>
      <c r="BQ5" s="42" t="s">
        <v>432</v>
      </c>
      <c r="BR5" s="42" t="s">
        <v>433</v>
      </c>
      <c r="BS5" s="42" t="s">
        <v>434</v>
      </c>
      <c r="BT5" s="42" t="s">
        <v>435</v>
      </c>
      <c r="BU5" s="42" t="s">
        <v>436</v>
      </c>
      <c r="BV5" s="42" t="s">
        <v>437</v>
      </c>
      <c r="BW5" s="42" t="s">
        <v>438</v>
      </c>
      <c r="BX5" s="42" t="s">
        <v>439</v>
      </c>
      <c r="BY5" s="42" t="s">
        <v>440</v>
      </c>
      <c r="BZ5" s="42" t="s">
        <v>441</v>
      </c>
      <c r="CA5" s="42" t="s">
        <v>204</v>
      </c>
      <c r="CB5" s="42" t="s">
        <v>430</v>
      </c>
      <c r="CC5" s="42" t="s">
        <v>431</v>
      </c>
      <c r="CD5" s="42" t="s">
        <v>432</v>
      </c>
      <c r="CE5" s="42" t="s">
        <v>433</v>
      </c>
      <c r="CF5" s="42" t="s">
        <v>434</v>
      </c>
      <c r="CG5" s="42" t="s">
        <v>435</v>
      </c>
      <c r="CH5" s="42" t="s">
        <v>436</v>
      </c>
      <c r="CI5" s="42" t="s">
        <v>442</v>
      </c>
      <c r="CJ5" s="42" t="s">
        <v>443</v>
      </c>
      <c r="CK5" s="42" t="s">
        <v>444</v>
      </c>
      <c r="CL5" s="42" t="s">
        <v>445</v>
      </c>
      <c r="CM5" s="42" t="s">
        <v>437</v>
      </c>
      <c r="CN5" s="42" t="s">
        <v>438</v>
      </c>
      <c r="CO5" s="42" t="s">
        <v>439</v>
      </c>
      <c r="CP5" s="42" t="s">
        <v>440</v>
      </c>
      <c r="CQ5" s="42" t="s">
        <v>446</v>
      </c>
      <c r="CR5" s="42" t="s">
        <v>204</v>
      </c>
      <c r="CS5" s="42" t="s">
        <v>447</v>
      </c>
      <c r="CT5" s="42" t="s">
        <v>448</v>
      </c>
      <c r="CU5" s="42" t="s">
        <v>204</v>
      </c>
      <c r="CV5" s="42" t="s">
        <v>447</v>
      </c>
      <c r="CW5" s="42" t="s">
        <v>449</v>
      </c>
      <c r="CX5" s="42" t="s">
        <v>450</v>
      </c>
      <c r="CY5" s="42" t="s">
        <v>451</v>
      </c>
      <c r="CZ5" s="42" t="s">
        <v>448</v>
      </c>
      <c r="DA5" s="42" t="s">
        <v>204</v>
      </c>
      <c r="DB5" s="42" t="s">
        <v>452</v>
      </c>
      <c r="DC5" s="42" t="s">
        <v>453</v>
      </c>
      <c r="DD5" s="42" t="s">
        <v>454</v>
      </c>
      <c r="DE5" s="42" t="s">
        <v>204</v>
      </c>
      <c r="DF5" s="42" t="s">
        <v>455</v>
      </c>
      <c r="DG5" s="42" t="s">
        <v>456</v>
      </c>
      <c r="DH5" s="42" t="s">
        <v>457</v>
      </c>
      <c r="DI5" s="42" t="s">
        <v>458</v>
      </c>
      <c r="DJ5" s="153" t="s">
        <v>373</v>
      </c>
    </row>
    <row r="6" s="146" customFormat="1" ht="22.5" customHeight="1" spans="1:114">
      <c r="A6" s="129" t="s">
        <v>266</v>
      </c>
      <c r="B6" s="42" t="s">
        <v>267</v>
      </c>
      <c r="C6" s="42" t="s">
        <v>268</v>
      </c>
      <c r="D6" s="42" t="s">
        <v>269</v>
      </c>
      <c r="E6" s="237">
        <v>1</v>
      </c>
      <c r="F6" s="237">
        <v>2</v>
      </c>
      <c r="G6" s="237">
        <v>3</v>
      </c>
      <c r="H6" s="237">
        <v>4</v>
      </c>
      <c r="I6" s="237">
        <v>5</v>
      </c>
      <c r="J6" s="237">
        <v>6</v>
      </c>
      <c r="K6" s="237">
        <v>7</v>
      </c>
      <c r="L6" s="237">
        <v>8</v>
      </c>
      <c r="M6" s="237">
        <v>9</v>
      </c>
      <c r="N6" s="237">
        <v>10</v>
      </c>
      <c r="O6" s="237">
        <v>11</v>
      </c>
      <c r="P6" s="237">
        <v>12</v>
      </c>
      <c r="Q6" s="237">
        <v>13</v>
      </c>
      <c r="R6" s="237">
        <v>14</v>
      </c>
      <c r="S6" s="237">
        <v>15</v>
      </c>
      <c r="T6" s="237">
        <v>16</v>
      </c>
      <c r="U6" s="237">
        <v>17</v>
      </c>
      <c r="V6" s="237">
        <v>18</v>
      </c>
      <c r="W6" s="237">
        <v>19</v>
      </c>
      <c r="X6" s="237">
        <v>20</v>
      </c>
      <c r="Y6" s="237">
        <v>21</v>
      </c>
      <c r="Z6" s="237">
        <v>22</v>
      </c>
      <c r="AA6" s="237">
        <v>23</v>
      </c>
      <c r="AB6" s="237">
        <v>24</v>
      </c>
      <c r="AC6" s="237">
        <v>25</v>
      </c>
      <c r="AD6" s="237">
        <v>26</v>
      </c>
      <c r="AE6" s="237">
        <v>27</v>
      </c>
      <c r="AF6" s="237">
        <v>28</v>
      </c>
      <c r="AG6" s="237">
        <v>29</v>
      </c>
      <c r="AH6" s="237">
        <v>30</v>
      </c>
      <c r="AI6" s="237">
        <v>31</v>
      </c>
      <c r="AJ6" s="237">
        <v>32</v>
      </c>
      <c r="AK6" s="237">
        <v>33</v>
      </c>
      <c r="AL6" s="237">
        <v>34</v>
      </c>
      <c r="AM6" s="237">
        <v>35</v>
      </c>
      <c r="AN6" s="237">
        <v>36</v>
      </c>
      <c r="AO6" s="237">
        <v>37</v>
      </c>
      <c r="AP6" s="237">
        <v>38</v>
      </c>
      <c r="AQ6" s="237">
        <v>39</v>
      </c>
      <c r="AR6" s="237">
        <v>40</v>
      </c>
      <c r="AS6" s="237">
        <v>41</v>
      </c>
      <c r="AT6" s="237">
        <v>42</v>
      </c>
      <c r="AU6" s="237">
        <v>43</v>
      </c>
      <c r="AV6" s="237">
        <v>44</v>
      </c>
      <c r="AW6" s="237">
        <v>45</v>
      </c>
      <c r="AX6" s="237">
        <v>46</v>
      </c>
      <c r="AY6" s="237">
        <v>47</v>
      </c>
      <c r="AZ6" s="237">
        <v>48</v>
      </c>
      <c r="BA6" s="237">
        <v>49</v>
      </c>
      <c r="BB6" s="237">
        <v>50</v>
      </c>
      <c r="BC6" s="237">
        <v>51</v>
      </c>
      <c r="BD6" s="237">
        <v>52</v>
      </c>
      <c r="BE6" s="237">
        <v>53</v>
      </c>
      <c r="BF6" s="237">
        <v>54</v>
      </c>
      <c r="BG6" s="237">
        <v>55</v>
      </c>
      <c r="BH6" s="237">
        <v>56</v>
      </c>
      <c r="BI6" s="237">
        <v>57</v>
      </c>
      <c r="BJ6" s="237">
        <v>58</v>
      </c>
      <c r="BK6" s="237">
        <v>59</v>
      </c>
      <c r="BL6" s="237">
        <v>60</v>
      </c>
      <c r="BM6" s="237">
        <v>61</v>
      </c>
      <c r="BN6" s="237">
        <v>62</v>
      </c>
      <c r="BO6" s="237">
        <v>63</v>
      </c>
      <c r="BP6" s="237">
        <v>64</v>
      </c>
      <c r="BQ6" s="237">
        <v>65</v>
      </c>
      <c r="BR6" s="237">
        <v>66</v>
      </c>
      <c r="BS6" s="237">
        <v>67</v>
      </c>
      <c r="BT6" s="237">
        <v>68</v>
      </c>
      <c r="BU6" s="237">
        <v>69</v>
      </c>
      <c r="BV6" s="237">
        <v>70</v>
      </c>
      <c r="BW6" s="237">
        <v>71</v>
      </c>
      <c r="BX6" s="237">
        <v>72</v>
      </c>
      <c r="BY6" s="237">
        <v>73</v>
      </c>
      <c r="BZ6" s="237">
        <v>74</v>
      </c>
      <c r="CA6" s="237">
        <v>75</v>
      </c>
      <c r="CB6" s="237">
        <v>76</v>
      </c>
      <c r="CC6" s="237">
        <v>77</v>
      </c>
      <c r="CD6" s="237">
        <v>78</v>
      </c>
      <c r="CE6" s="237">
        <v>79</v>
      </c>
      <c r="CF6" s="237">
        <v>80</v>
      </c>
      <c r="CG6" s="237">
        <v>81</v>
      </c>
      <c r="CH6" s="237">
        <v>82</v>
      </c>
      <c r="CI6" s="237">
        <v>83</v>
      </c>
      <c r="CJ6" s="237">
        <v>84</v>
      </c>
      <c r="CK6" s="237">
        <v>85</v>
      </c>
      <c r="CL6" s="237">
        <v>86</v>
      </c>
      <c r="CM6" s="237">
        <v>87</v>
      </c>
      <c r="CN6" s="237">
        <v>88</v>
      </c>
      <c r="CO6" s="237">
        <v>89</v>
      </c>
      <c r="CP6" s="237">
        <v>90</v>
      </c>
      <c r="CQ6" s="237">
        <v>91</v>
      </c>
      <c r="CR6" s="237">
        <v>92</v>
      </c>
      <c r="CS6" s="237">
        <v>93</v>
      </c>
      <c r="CT6" s="237">
        <v>94</v>
      </c>
      <c r="CU6" s="237">
        <v>95</v>
      </c>
      <c r="CV6" s="237">
        <v>96</v>
      </c>
      <c r="CW6" s="237">
        <v>97</v>
      </c>
      <c r="CX6" s="237">
        <v>98</v>
      </c>
      <c r="CY6" s="237">
        <v>99</v>
      </c>
      <c r="CZ6" s="237">
        <v>100</v>
      </c>
      <c r="DA6" s="237">
        <v>101</v>
      </c>
      <c r="DB6" s="237">
        <v>102</v>
      </c>
      <c r="DC6" s="237">
        <v>103</v>
      </c>
      <c r="DD6" s="237">
        <v>104</v>
      </c>
      <c r="DE6" s="237">
        <v>105</v>
      </c>
      <c r="DF6" s="237">
        <v>106</v>
      </c>
      <c r="DG6" s="237">
        <v>107</v>
      </c>
      <c r="DH6" s="237">
        <v>108</v>
      </c>
      <c r="DI6" s="237" t="s">
        <v>459</v>
      </c>
      <c r="DJ6" s="242" t="s">
        <v>460</v>
      </c>
    </row>
    <row r="7" s="134" customFormat="1" ht="22.5" customHeight="1" spans="1:114">
      <c r="A7" s="136"/>
      <c r="B7" s="137"/>
      <c r="C7" s="137"/>
      <c r="D7" s="137" t="s">
        <v>258</v>
      </c>
      <c r="E7" s="112">
        <v>5907557.6</v>
      </c>
      <c r="F7" s="112">
        <v>0</v>
      </c>
      <c r="G7" s="112">
        <f t="shared" ref="G7:S7" si="0">G8</f>
        <v>0</v>
      </c>
      <c r="H7" s="112">
        <f t="shared" si="0"/>
        <v>0</v>
      </c>
      <c r="I7" s="112">
        <f t="shared" si="0"/>
        <v>0</v>
      </c>
      <c r="J7" s="112">
        <f t="shared" si="0"/>
        <v>0</v>
      </c>
      <c r="K7" s="112">
        <f t="shared" si="0"/>
        <v>0</v>
      </c>
      <c r="L7" s="112">
        <f t="shared" si="0"/>
        <v>0</v>
      </c>
      <c r="M7" s="112">
        <f t="shared" si="0"/>
        <v>0</v>
      </c>
      <c r="N7" s="112">
        <f t="shared" si="0"/>
        <v>0</v>
      </c>
      <c r="O7" s="112">
        <f t="shared" si="0"/>
        <v>0</v>
      </c>
      <c r="P7" s="112">
        <f t="shared" si="0"/>
        <v>0</v>
      </c>
      <c r="Q7" s="112">
        <f t="shared" si="0"/>
        <v>0</v>
      </c>
      <c r="R7" s="112">
        <f t="shared" si="0"/>
        <v>0</v>
      </c>
      <c r="S7" s="112">
        <f t="shared" si="0"/>
        <v>0</v>
      </c>
      <c r="T7" s="112">
        <v>0</v>
      </c>
      <c r="U7" s="112">
        <f t="shared" ref="U7:AU7" si="1">U8</f>
        <v>0</v>
      </c>
      <c r="V7" s="112">
        <f t="shared" si="1"/>
        <v>0</v>
      </c>
      <c r="W7" s="112">
        <f t="shared" si="1"/>
        <v>0</v>
      </c>
      <c r="X7" s="112">
        <f t="shared" si="1"/>
        <v>0</v>
      </c>
      <c r="Y7" s="112">
        <f t="shared" si="1"/>
        <v>0</v>
      </c>
      <c r="Z7" s="112">
        <f t="shared" si="1"/>
        <v>0</v>
      </c>
      <c r="AA7" s="112">
        <f t="shared" si="1"/>
        <v>0</v>
      </c>
      <c r="AB7" s="112">
        <f t="shared" si="1"/>
        <v>0</v>
      </c>
      <c r="AC7" s="112">
        <f t="shared" si="1"/>
        <v>0</v>
      </c>
      <c r="AD7" s="112">
        <f t="shared" si="1"/>
        <v>0</v>
      </c>
      <c r="AE7" s="112">
        <f t="shared" si="1"/>
        <v>0</v>
      </c>
      <c r="AF7" s="112">
        <f t="shared" si="1"/>
        <v>0</v>
      </c>
      <c r="AG7" s="112">
        <f t="shared" si="1"/>
        <v>0</v>
      </c>
      <c r="AH7" s="112">
        <f t="shared" si="1"/>
        <v>0</v>
      </c>
      <c r="AI7" s="112">
        <f t="shared" si="1"/>
        <v>0</v>
      </c>
      <c r="AJ7" s="112">
        <f t="shared" si="1"/>
        <v>0</v>
      </c>
      <c r="AK7" s="112">
        <f t="shared" si="1"/>
        <v>0</v>
      </c>
      <c r="AL7" s="112">
        <f t="shared" si="1"/>
        <v>0</v>
      </c>
      <c r="AM7" s="112">
        <f t="shared" si="1"/>
        <v>0</v>
      </c>
      <c r="AN7" s="112">
        <f t="shared" si="1"/>
        <v>0</v>
      </c>
      <c r="AO7" s="112">
        <f t="shared" si="1"/>
        <v>0</v>
      </c>
      <c r="AP7" s="112">
        <f t="shared" si="1"/>
        <v>0</v>
      </c>
      <c r="AQ7" s="112">
        <f t="shared" si="1"/>
        <v>0</v>
      </c>
      <c r="AR7" s="112">
        <f t="shared" si="1"/>
        <v>0</v>
      </c>
      <c r="AS7" s="112">
        <f t="shared" si="1"/>
        <v>0</v>
      </c>
      <c r="AT7" s="112">
        <f t="shared" si="1"/>
        <v>0</v>
      </c>
      <c r="AU7" s="112">
        <f t="shared" si="1"/>
        <v>0</v>
      </c>
      <c r="AV7" s="112">
        <v>0</v>
      </c>
      <c r="AW7" s="112">
        <f t="shared" ref="AW7:BH7" si="2">AW8</f>
        <v>0</v>
      </c>
      <c r="AX7" s="112">
        <f t="shared" si="2"/>
        <v>0</v>
      </c>
      <c r="AY7" s="112">
        <f t="shared" si="2"/>
        <v>0</v>
      </c>
      <c r="AZ7" s="112">
        <f t="shared" si="2"/>
        <v>0</v>
      </c>
      <c r="BA7" s="112">
        <f t="shared" si="2"/>
        <v>0</v>
      </c>
      <c r="BB7" s="112">
        <f t="shared" si="2"/>
        <v>0</v>
      </c>
      <c r="BC7" s="112">
        <f t="shared" si="2"/>
        <v>0</v>
      </c>
      <c r="BD7" s="112">
        <f t="shared" si="2"/>
        <v>0</v>
      </c>
      <c r="BE7" s="112">
        <f t="shared" si="2"/>
        <v>0</v>
      </c>
      <c r="BF7" s="112">
        <f t="shared" si="2"/>
        <v>0</v>
      </c>
      <c r="BG7" s="112">
        <f t="shared" si="2"/>
        <v>0</v>
      </c>
      <c r="BH7" s="112">
        <f t="shared" si="2"/>
        <v>0</v>
      </c>
      <c r="BI7" s="112">
        <v>0</v>
      </c>
      <c r="BJ7" s="112">
        <f>BJ8</f>
        <v>0</v>
      </c>
      <c r="BK7" s="112">
        <f>BK8</f>
        <v>0</v>
      </c>
      <c r="BL7" s="112">
        <f>BL8</f>
        <v>0</v>
      </c>
      <c r="BM7" s="112">
        <f>BM8</f>
        <v>0</v>
      </c>
      <c r="BN7" s="112">
        <v>0</v>
      </c>
      <c r="BO7" s="112">
        <f t="shared" ref="BO7:BZ7" si="3">BO8</f>
        <v>0</v>
      </c>
      <c r="BP7" s="112">
        <f t="shared" si="3"/>
        <v>0</v>
      </c>
      <c r="BQ7" s="112">
        <f t="shared" si="3"/>
        <v>0</v>
      </c>
      <c r="BR7" s="112">
        <f t="shared" si="3"/>
        <v>0</v>
      </c>
      <c r="BS7" s="112">
        <f t="shared" si="3"/>
        <v>0</v>
      </c>
      <c r="BT7" s="112">
        <f t="shared" si="3"/>
        <v>0</v>
      </c>
      <c r="BU7" s="112">
        <f t="shared" si="3"/>
        <v>0</v>
      </c>
      <c r="BV7" s="112">
        <f t="shared" si="3"/>
        <v>0</v>
      </c>
      <c r="BW7" s="112">
        <f t="shared" si="3"/>
        <v>0</v>
      </c>
      <c r="BX7" s="112">
        <f t="shared" si="3"/>
        <v>0</v>
      </c>
      <c r="BY7" s="112">
        <f t="shared" si="3"/>
        <v>0</v>
      </c>
      <c r="BZ7" s="112">
        <f t="shared" si="3"/>
        <v>0</v>
      </c>
      <c r="CA7" s="112">
        <v>5907557.6</v>
      </c>
      <c r="CB7" s="112">
        <f t="shared" ref="CB7:CQ7" si="4">CB8</f>
        <v>0</v>
      </c>
      <c r="CC7" s="112">
        <f t="shared" si="4"/>
        <v>0</v>
      </c>
      <c r="CD7" s="112">
        <f t="shared" si="4"/>
        <v>0</v>
      </c>
      <c r="CE7" s="112">
        <f t="shared" si="4"/>
        <v>5907557.6</v>
      </c>
      <c r="CF7" s="112">
        <f t="shared" si="4"/>
        <v>0</v>
      </c>
      <c r="CG7" s="112">
        <f t="shared" si="4"/>
        <v>0</v>
      </c>
      <c r="CH7" s="112">
        <f t="shared" si="4"/>
        <v>0</v>
      </c>
      <c r="CI7" s="112">
        <f t="shared" si="4"/>
        <v>0</v>
      </c>
      <c r="CJ7" s="112">
        <f t="shared" si="4"/>
        <v>0</v>
      </c>
      <c r="CK7" s="112">
        <f t="shared" si="4"/>
        <v>0</v>
      </c>
      <c r="CL7" s="112">
        <f t="shared" si="4"/>
        <v>0</v>
      </c>
      <c r="CM7" s="112">
        <f t="shared" si="4"/>
        <v>0</v>
      </c>
      <c r="CN7" s="112">
        <f t="shared" si="4"/>
        <v>0</v>
      </c>
      <c r="CO7" s="112">
        <f t="shared" si="4"/>
        <v>0</v>
      </c>
      <c r="CP7" s="112">
        <f t="shared" si="4"/>
        <v>0</v>
      </c>
      <c r="CQ7" s="112">
        <f t="shared" si="4"/>
        <v>0</v>
      </c>
      <c r="CR7" s="112">
        <v>0</v>
      </c>
      <c r="CS7" s="112">
        <f>CS8</f>
        <v>0</v>
      </c>
      <c r="CT7" s="112">
        <f>CT8</f>
        <v>0</v>
      </c>
      <c r="CU7" s="112">
        <v>0</v>
      </c>
      <c r="CV7" s="112">
        <f>CV8</f>
        <v>0</v>
      </c>
      <c r="CW7" s="112">
        <f>CW8</f>
        <v>0</v>
      </c>
      <c r="CX7" s="112">
        <f>CX8</f>
        <v>0</v>
      </c>
      <c r="CY7" s="112">
        <f>CY8</f>
        <v>0</v>
      </c>
      <c r="CZ7" s="112">
        <f>CZ8</f>
        <v>0</v>
      </c>
      <c r="DA7" s="112">
        <v>0</v>
      </c>
      <c r="DB7" s="112">
        <f>DB8</f>
        <v>0</v>
      </c>
      <c r="DC7" s="112">
        <f>DC8</f>
        <v>0</v>
      </c>
      <c r="DD7" s="112">
        <f>DD8</f>
        <v>0</v>
      </c>
      <c r="DE7" s="112">
        <v>0</v>
      </c>
      <c r="DF7" s="112">
        <f>DF8</f>
        <v>0</v>
      </c>
      <c r="DG7" s="112">
        <f>DG8</f>
        <v>0</v>
      </c>
      <c r="DH7" s="112">
        <f>DH8</f>
        <v>0</v>
      </c>
      <c r="DI7" s="260">
        <f>DI8</f>
        <v>0</v>
      </c>
      <c r="DJ7" s="261">
        <f>DJ8</f>
        <v>0</v>
      </c>
    </row>
    <row r="8" ht="22.5" customHeight="1" spans="1:114">
      <c r="A8" s="136" t="s">
        <v>294</v>
      </c>
      <c r="B8" s="137"/>
      <c r="C8" s="137"/>
      <c r="D8" s="137" t="s">
        <v>295</v>
      </c>
      <c r="E8" s="112">
        <v>5907557.6</v>
      </c>
      <c r="F8" s="112">
        <v>0</v>
      </c>
      <c r="G8" s="112">
        <f t="shared" ref="G8:S8" si="5">G9</f>
        <v>0</v>
      </c>
      <c r="H8" s="112">
        <f t="shared" si="5"/>
        <v>0</v>
      </c>
      <c r="I8" s="112">
        <f t="shared" si="5"/>
        <v>0</v>
      </c>
      <c r="J8" s="112">
        <f t="shared" si="5"/>
        <v>0</v>
      </c>
      <c r="K8" s="112">
        <f t="shared" si="5"/>
        <v>0</v>
      </c>
      <c r="L8" s="112">
        <f t="shared" si="5"/>
        <v>0</v>
      </c>
      <c r="M8" s="112">
        <f t="shared" si="5"/>
        <v>0</v>
      </c>
      <c r="N8" s="112">
        <f t="shared" si="5"/>
        <v>0</v>
      </c>
      <c r="O8" s="112">
        <f t="shared" si="5"/>
        <v>0</v>
      </c>
      <c r="P8" s="112">
        <f t="shared" si="5"/>
        <v>0</v>
      </c>
      <c r="Q8" s="112">
        <f t="shared" si="5"/>
        <v>0</v>
      </c>
      <c r="R8" s="112">
        <f t="shared" si="5"/>
        <v>0</v>
      </c>
      <c r="S8" s="112">
        <f t="shared" si="5"/>
        <v>0</v>
      </c>
      <c r="T8" s="112">
        <v>0</v>
      </c>
      <c r="U8" s="112">
        <f t="shared" ref="U8:AU8" si="6">U9</f>
        <v>0</v>
      </c>
      <c r="V8" s="112">
        <f t="shared" si="6"/>
        <v>0</v>
      </c>
      <c r="W8" s="112">
        <f t="shared" si="6"/>
        <v>0</v>
      </c>
      <c r="X8" s="112">
        <f t="shared" si="6"/>
        <v>0</v>
      </c>
      <c r="Y8" s="112">
        <f t="shared" si="6"/>
        <v>0</v>
      </c>
      <c r="Z8" s="112">
        <f t="shared" si="6"/>
        <v>0</v>
      </c>
      <c r="AA8" s="112">
        <f t="shared" si="6"/>
        <v>0</v>
      </c>
      <c r="AB8" s="112">
        <f t="shared" si="6"/>
        <v>0</v>
      </c>
      <c r="AC8" s="112">
        <f t="shared" si="6"/>
        <v>0</v>
      </c>
      <c r="AD8" s="112">
        <f t="shared" si="6"/>
        <v>0</v>
      </c>
      <c r="AE8" s="112">
        <f t="shared" si="6"/>
        <v>0</v>
      </c>
      <c r="AF8" s="112">
        <f t="shared" si="6"/>
        <v>0</v>
      </c>
      <c r="AG8" s="112">
        <f t="shared" si="6"/>
        <v>0</v>
      </c>
      <c r="AH8" s="112">
        <f t="shared" si="6"/>
        <v>0</v>
      </c>
      <c r="AI8" s="112">
        <f t="shared" si="6"/>
        <v>0</v>
      </c>
      <c r="AJ8" s="112">
        <f t="shared" si="6"/>
        <v>0</v>
      </c>
      <c r="AK8" s="112">
        <f t="shared" si="6"/>
        <v>0</v>
      </c>
      <c r="AL8" s="112">
        <f t="shared" si="6"/>
        <v>0</v>
      </c>
      <c r="AM8" s="112">
        <f t="shared" si="6"/>
        <v>0</v>
      </c>
      <c r="AN8" s="112">
        <f t="shared" si="6"/>
        <v>0</v>
      </c>
      <c r="AO8" s="112">
        <f t="shared" si="6"/>
        <v>0</v>
      </c>
      <c r="AP8" s="112">
        <f t="shared" si="6"/>
        <v>0</v>
      </c>
      <c r="AQ8" s="112">
        <f t="shared" si="6"/>
        <v>0</v>
      </c>
      <c r="AR8" s="112">
        <f t="shared" si="6"/>
        <v>0</v>
      </c>
      <c r="AS8" s="112">
        <f t="shared" si="6"/>
        <v>0</v>
      </c>
      <c r="AT8" s="112">
        <f t="shared" si="6"/>
        <v>0</v>
      </c>
      <c r="AU8" s="112">
        <f t="shared" si="6"/>
        <v>0</v>
      </c>
      <c r="AV8" s="112">
        <v>0</v>
      </c>
      <c r="AW8" s="112">
        <f t="shared" ref="AW8:BH8" si="7">AW9</f>
        <v>0</v>
      </c>
      <c r="AX8" s="112">
        <f t="shared" si="7"/>
        <v>0</v>
      </c>
      <c r="AY8" s="112">
        <f t="shared" si="7"/>
        <v>0</v>
      </c>
      <c r="AZ8" s="112">
        <f t="shared" si="7"/>
        <v>0</v>
      </c>
      <c r="BA8" s="112">
        <f t="shared" si="7"/>
        <v>0</v>
      </c>
      <c r="BB8" s="112">
        <f t="shared" si="7"/>
        <v>0</v>
      </c>
      <c r="BC8" s="112">
        <f t="shared" si="7"/>
        <v>0</v>
      </c>
      <c r="BD8" s="112">
        <f t="shared" si="7"/>
        <v>0</v>
      </c>
      <c r="BE8" s="112">
        <f t="shared" si="7"/>
        <v>0</v>
      </c>
      <c r="BF8" s="112">
        <f t="shared" si="7"/>
        <v>0</v>
      </c>
      <c r="BG8" s="112">
        <f t="shared" si="7"/>
        <v>0</v>
      </c>
      <c r="BH8" s="112">
        <f t="shared" si="7"/>
        <v>0</v>
      </c>
      <c r="BI8" s="112">
        <v>0</v>
      </c>
      <c r="BJ8" s="112">
        <f>BJ9</f>
        <v>0</v>
      </c>
      <c r="BK8" s="112">
        <f>BK9</f>
        <v>0</v>
      </c>
      <c r="BL8" s="112">
        <f>BL9</f>
        <v>0</v>
      </c>
      <c r="BM8" s="112">
        <f>BM9</f>
        <v>0</v>
      </c>
      <c r="BN8" s="112">
        <v>0</v>
      </c>
      <c r="BO8" s="112">
        <f t="shared" ref="BO8:BZ8" si="8">BO9</f>
        <v>0</v>
      </c>
      <c r="BP8" s="112">
        <f t="shared" si="8"/>
        <v>0</v>
      </c>
      <c r="BQ8" s="112">
        <f t="shared" si="8"/>
        <v>0</v>
      </c>
      <c r="BR8" s="112">
        <f t="shared" si="8"/>
        <v>0</v>
      </c>
      <c r="BS8" s="112">
        <f t="shared" si="8"/>
        <v>0</v>
      </c>
      <c r="BT8" s="112">
        <f t="shared" si="8"/>
        <v>0</v>
      </c>
      <c r="BU8" s="112">
        <f t="shared" si="8"/>
        <v>0</v>
      </c>
      <c r="BV8" s="112">
        <f t="shared" si="8"/>
        <v>0</v>
      </c>
      <c r="BW8" s="112">
        <f t="shared" si="8"/>
        <v>0</v>
      </c>
      <c r="BX8" s="112">
        <f t="shared" si="8"/>
        <v>0</v>
      </c>
      <c r="BY8" s="112">
        <f t="shared" si="8"/>
        <v>0</v>
      </c>
      <c r="BZ8" s="112">
        <f t="shared" si="8"/>
        <v>0</v>
      </c>
      <c r="CA8" s="112">
        <v>5907557.6</v>
      </c>
      <c r="CB8" s="112">
        <f t="shared" ref="CB8:CQ8" si="9">CB9</f>
        <v>0</v>
      </c>
      <c r="CC8" s="112">
        <f t="shared" si="9"/>
        <v>0</v>
      </c>
      <c r="CD8" s="112">
        <f t="shared" si="9"/>
        <v>0</v>
      </c>
      <c r="CE8" s="112">
        <f t="shared" si="9"/>
        <v>5907557.6</v>
      </c>
      <c r="CF8" s="112">
        <f t="shared" si="9"/>
        <v>0</v>
      </c>
      <c r="CG8" s="112">
        <f t="shared" si="9"/>
        <v>0</v>
      </c>
      <c r="CH8" s="112">
        <f t="shared" si="9"/>
        <v>0</v>
      </c>
      <c r="CI8" s="112">
        <f t="shared" si="9"/>
        <v>0</v>
      </c>
      <c r="CJ8" s="112">
        <f t="shared" si="9"/>
        <v>0</v>
      </c>
      <c r="CK8" s="112">
        <f t="shared" si="9"/>
        <v>0</v>
      </c>
      <c r="CL8" s="112">
        <f t="shared" si="9"/>
        <v>0</v>
      </c>
      <c r="CM8" s="112">
        <f t="shared" si="9"/>
        <v>0</v>
      </c>
      <c r="CN8" s="112">
        <f t="shared" si="9"/>
        <v>0</v>
      </c>
      <c r="CO8" s="112">
        <f t="shared" si="9"/>
        <v>0</v>
      </c>
      <c r="CP8" s="112">
        <f t="shared" si="9"/>
        <v>0</v>
      </c>
      <c r="CQ8" s="112">
        <f t="shared" si="9"/>
        <v>0</v>
      </c>
      <c r="CR8" s="112">
        <v>0</v>
      </c>
      <c r="CS8" s="112">
        <f>CS9</f>
        <v>0</v>
      </c>
      <c r="CT8" s="112">
        <f>CT9</f>
        <v>0</v>
      </c>
      <c r="CU8" s="112">
        <v>0</v>
      </c>
      <c r="CV8" s="112">
        <f>CV9</f>
        <v>0</v>
      </c>
      <c r="CW8" s="112">
        <f>CW9</f>
        <v>0</v>
      </c>
      <c r="CX8" s="112">
        <f>CX9</f>
        <v>0</v>
      </c>
      <c r="CY8" s="112">
        <f>CY9</f>
        <v>0</v>
      </c>
      <c r="CZ8" s="112">
        <f>CZ9</f>
        <v>0</v>
      </c>
      <c r="DA8" s="112">
        <v>0</v>
      </c>
      <c r="DB8" s="112">
        <f>DB9</f>
        <v>0</v>
      </c>
      <c r="DC8" s="112">
        <f>DC9</f>
        <v>0</v>
      </c>
      <c r="DD8" s="112">
        <f>DD9</f>
        <v>0</v>
      </c>
      <c r="DE8" s="112">
        <v>0</v>
      </c>
      <c r="DF8" s="112">
        <f>DF9</f>
        <v>0</v>
      </c>
      <c r="DG8" s="112">
        <f>DG9</f>
        <v>0</v>
      </c>
      <c r="DH8" s="112">
        <f>DH9</f>
        <v>0</v>
      </c>
      <c r="DI8" s="260">
        <f>DI9</f>
        <v>0</v>
      </c>
      <c r="DJ8" s="261">
        <f>DJ9</f>
        <v>0</v>
      </c>
    </row>
    <row r="9" ht="22.5" customHeight="1" spans="1:114">
      <c r="A9" s="136" t="s">
        <v>296</v>
      </c>
      <c r="B9" s="137"/>
      <c r="C9" s="137"/>
      <c r="D9" s="137" t="s">
        <v>469</v>
      </c>
      <c r="E9" s="112">
        <v>5907557.6</v>
      </c>
      <c r="F9" s="112">
        <v>0</v>
      </c>
      <c r="G9" s="112">
        <f t="shared" ref="G9:S9" si="10">G10+G11</f>
        <v>0</v>
      </c>
      <c r="H9" s="112">
        <f t="shared" si="10"/>
        <v>0</v>
      </c>
      <c r="I9" s="112">
        <f t="shared" si="10"/>
        <v>0</v>
      </c>
      <c r="J9" s="112">
        <f t="shared" si="10"/>
        <v>0</v>
      </c>
      <c r="K9" s="112">
        <f t="shared" si="10"/>
        <v>0</v>
      </c>
      <c r="L9" s="112">
        <f t="shared" si="10"/>
        <v>0</v>
      </c>
      <c r="M9" s="112">
        <f t="shared" si="10"/>
        <v>0</v>
      </c>
      <c r="N9" s="112">
        <f t="shared" si="10"/>
        <v>0</v>
      </c>
      <c r="O9" s="112">
        <f t="shared" si="10"/>
        <v>0</v>
      </c>
      <c r="P9" s="112">
        <f t="shared" si="10"/>
        <v>0</v>
      </c>
      <c r="Q9" s="112">
        <f t="shared" si="10"/>
        <v>0</v>
      </c>
      <c r="R9" s="112">
        <f t="shared" si="10"/>
        <v>0</v>
      </c>
      <c r="S9" s="112">
        <f t="shared" si="10"/>
        <v>0</v>
      </c>
      <c r="T9" s="112">
        <v>0</v>
      </c>
      <c r="U9" s="112">
        <f t="shared" ref="U9:AU9" si="11">U10+U11</f>
        <v>0</v>
      </c>
      <c r="V9" s="112">
        <f t="shared" si="11"/>
        <v>0</v>
      </c>
      <c r="W9" s="112">
        <f t="shared" si="11"/>
        <v>0</v>
      </c>
      <c r="X9" s="112">
        <f t="shared" si="11"/>
        <v>0</v>
      </c>
      <c r="Y9" s="112">
        <f t="shared" si="11"/>
        <v>0</v>
      </c>
      <c r="Z9" s="112">
        <f t="shared" si="11"/>
        <v>0</v>
      </c>
      <c r="AA9" s="112">
        <f t="shared" si="11"/>
        <v>0</v>
      </c>
      <c r="AB9" s="112">
        <f t="shared" si="11"/>
        <v>0</v>
      </c>
      <c r="AC9" s="112">
        <f t="shared" si="11"/>
        <v>0</v>
      </c>
      <c r="AD9" s="112">
        <f t="shared" si="11"/>
        <v>0</v>
      </c>
      <c r="AE9" s="112">
        <f t="shared" si="11"/>
        <v>0</v>
      </c>
      <c r="AF9" s="112">
        <f t="shared" si="11"/>
        <v>0</v>
      </c>
      <c r="AG9" s="112">
        <f t="shared" si="11"/>
        <v>0</v>
      </c>
      <c r="AH9" s="112">
        <f t="shared" si="11"/>
        <v>0</v>
      </c>
      <c r="AI9" s="112">
        <f t="shared" si="11"/>
        <v>0</v>
      </c>
      <c r="AJ9" s="112">
        <f t="shared" si="11"/>
        <v>0</v>
      </c>
      <c r="AK9" s="112">
        <f t="shared" si="11"/>
        <v>0</v>
      </c>
      <c r="AL9" s="112">
        <f t="shared" si="11"/>
        <v>0</v>
      </c>
      <c r="AM9" s="112">
        <f t="shared" si="11"/>
        <v>0</v>
      </c>
      <c r="AN9" s="112">
        <f t="shared" si="11"/>
        <v>0</v>
      </c>
      <c r="AO9" s="112">
        <f t="shared" si="11"/>
        <v>0</v>
      </c>
      <c r="AP9" s="112">
        <f t="shared" si="11"/>
        <v>0</v>
      </c>
      <c r="AQ9" s="112">
        <f t="shared" si="11"/>
        <v>0</v>
      </c>
      <c r="AR9" s="112">
        <f t="shared" si="11"/>
        <v>0</v>
      </c>
      <c r="AS9" s="112">
        <f t="shared" si="11"/>
        <v>0</v>
      </c>
      <c r="AT9" s="112">
        <f t="shared" si="11"/>
        <v>0</v>
      </c>
      <c r="AU9" s="112">
        <f t="shared" si="11"/>
        <v>0</v>
      </c>
      <c r="AV9" s="112">
        <v>0</v>
      </c>
      <c r="AW9" s="112">
        <f t="shared" ref="AW9:BH9" si="12">AW10+AW11</f>
        <v>0</v>
      </c>
      <c r="AX9" s="112">
        <f t="shared" si="12"/>
        <v>0</v>
      </c>
      <c r="AY9" s="112">
        <f t="shared" si="12"/>
        <v>0</v>
      </c>
      <c r="AZ9" s="112">
        <f t="shared" si="12"/>
        <v>0</v>
      </c>
      <c r="BA9" s="112">
        <f t="shared" si="12"/>
        <v>0</v>
      </c>
      <c r="BB9" s="112">
        <f t="shared" si="12"/>
        <v>0</v>
      </c>
      <c r="BC9" s="112">
        <f t="shared" si="12"/>
        <v>0</v>
      </c>
      <c r="BD9" s="112">
        <f t="shared" si="12"/>
        <v>0</v>
      </c>
      <c r="BE9" s="112">
        <f t="shared" si="12"/>
        <v>0</v>
      </c>
      <c r="BF9" s="112">
        <f t="shared" si="12"/>
        <v>0</v>
      </c>
      <c r="BG9" s="112">
        <f t="shared" si="12"/>
        <v>0</v>
      </c>
      <c r="BH9" s="112">
        <f t="shared" si="12"/>
        <v>0</v>
      </c>
      <c r="BI9" s="112">
        <v>0</v>
      </c>
      <c r="BJ9" s="112">
        <f>BJ10+BJ11</f>
        <v>0</v>
      </c>
      <c r="BK9" s="112">
        <f>BK10+BK11</f>
        <v>0</v>
      </c>
      <c r="BL9" s="112">
        <f>BL10+BL11</f>
        <v>0</v>
      </c>
      <c r="BM9" s="112">
        <f>BM10+BM11</f>
        <v>0</v>
      </c>
      <c r="BN9" s="112">
        <v>0</v>
      </c>
      <c r="BO9" s="112">
        <f t="shared" ref="BO9:BZ9" si="13">BO10+BO11</f>
        <v>0</v>
      </c>
      <c r="BP9" s="112">
        <f t="shared" si="13"/>
        <v>0</v>
      </c>
      <c r="BQ9" s="112">
        <f t="shared" si="13"/>
        <v>0</v>
      </c>
      <c r="BR9" s="112">
        <f t="shared" si="13"/>
        <v>0</v>
      </c>
      <c r="BS9" s="112">
        <f t="shared" si="13"/>
        <v>0</v>
      </c>
      <c r="BT9" s="112">
        <f t="shared" si="13"/>
        <v>0</v>
      </c>
      <c r="BU9" s="112">
        <f t="shared" si="13"/>
        <v>0</v>
      </c>
      <c r="BV9" s="112">
        <f t="shared" si="13"/>
        <v>0</v>
      </c>
      <c r="BW9" s="112">
        <f t="shared" si="13"/>
        <v>0</v>
      </c>
      <c r="BX9" s="112">
        <f t="shared" si="13"/>
        <v>0</v>
      </c>
      <c r="BY9" s="112">
        <f t="shared" si="13"/>
        <v>0</v>
      </c>
      <c r="BZ9" s="112">
        <f t="shared" si="13"/>
        <v>0</v>
      </c>
      <c r="CA9" s="112">
        <v>5907557.6</v>
      </c>
      <c r="CB9" s="112">
        <f t="shared" ref="CB9:CQ9" si="14">CB10+CB11</f>
        <v>0</v>
      </c>
      <c r="CC9" s="112">
        <f t="shared" si="14"/>
        <v>0</v>
      </c>
      <c r="CD9" s="112">
        <f t="shared" si="14"/>
        <v>0</v>
      </c>
      <c r="CE9" s="112">
        <f t="shared" si="14"/>
        <v>5907557.6</v>
      </c>
      <c r="CF9" s="112">
        <f t="shared" si="14"/>
        <v>0</v>
      </c>
      <c r="CG9" s="112">
        <f t="shared" si="14"/>
        <v>0</v>
      </c>
      <c r="CH9" s="112">
        <f t="shared" si="14"/>
        <v>0</v>
      </c>
      <c r="CI9" s="112">
        <f t="shared" si="14"/>
        <v>0</v>
      </c>
      <c r="CJ9" s="112">
        <f t="shared" si="14"/>
        <v>0</v>
      </c>
      <c r="CK9" s="112">
        <f t="shared" si="14"/>
        <v>0</v>
      </c>
      <c r="CL9" s="112">
        <f t="shared" si="14"/>
        <v>0</v>
      </c>
      <c r="CM9" s="112">
        <f t="shared" si="14"/>
        <v>0</v>
      </c>
      <c r="CN9" s="112">
        <f t="shared" si="14"/>
        <v>0</v>
      </c>
      <c r="CO9" s="112">
        <f t="shared" si="14"/>
        <v>0</v>
      </c>
      <c r="CP9" s="112">
        <f t="shared" si="14"/>
        <v>0</v>
      </c>
      <c r="CQ9" s="112">
        <f t="shared" si="14"/>
        <v>0</v>
      </c>
      <c r="CR9" s="112">
        <v>0</v>
      </c>
      <c r="CS9" s="112">
        <f>CS10+CS11</f>
        <v>0</v>
      </c>
      <c r="CT9" s="112">
        <f>CT10+CT11</f>
        <v>0</v>
      </c>
      <c r="CU9" s="112">
        <v>0</v>
      </c>
      <c r="CV9" s="112">
        <f>CV10+CV11</f>
        <v>0</v>
      </c>
      <c r="CW9" s="112">
        <f>CW10+CW11</f>
        <v>0</v>
      </c>
      <c r="CX9" s="112">
        <f>CX10+CX11</f>
        <v>0</v>
      </c>
      <c r="CY9" s="112">
        <f>CY10+CY11</f>
        <v>0</v>
      </c>
      <c r="CZ9" s="112">
        <f>CZ10+CZ11</f>
        <v>0</v>
      </c>
      <c r="DA9" s="112">
        <v>0</v>
      </c>
      <c r="DB9" s="112">
        <f>DB10+DB11</f>
        <v>0</v>
      </c>
      <c r="DC9" s="112">
        <f>DC10+DC11</f>
        <v>0</v>
      </c>
      <c r="DD9" s="112">
        <f>DD10+DD11</f>
        <v>0</v>
      </c>
      <c r="DE9" s="112">
        <v>0</v>
      </c>
      <c r="DF9" s="112">
        <f>DF10+DF11</f>
        <v>0</v>
      </c>
      <c r="DG9" s="112">
        <f>DG10+DG11</f>
        <v>0</v>
      </c>
      <c r="DH9" s="112">
        <f>DH10+DH11</f>
        <v>0</v>
      </c>
      <c r="DI9" s="260">
        <f>DI10+DI11</f>
        <v>0</v>
      </c>
      <c r="DJ9" s="261">
        <f>DJ10+DJ11</f>
        <v>0</v>
      </c>
    </row>
    <row r="10" ht="22.5" customHeight="1" spans="1:114">
      <c r="A10" s="130" t="s">
        <v>298</v>
      </c>
      <c r="B10" s="131"/>
      <c r="C10" s="131"/>
      <c r="D10" s="131" t="s">
        <v>470</v>
      </c>
      <c r="E10" s="112">
        <v>907557.6</v>
      </c>
      <c r="F10" s="112">
        <v>0</v>
      </c>
      <c r="G10" s="112">
        <v>0</v>
      </c>
      <c r="H10" s="112">
        <v>0</v>
      </c>
      <c r="I10" s="112">
        <v>0</v>
      </c>
      <c r="J10" s="112">
        <v>0</v>
      </c>
      <c r="K10" s="112">
        <v>0</v>
      </c>
      <c r="L10" s="112">
        <v>0</v>
      </c>
      <c r="M10" s="112">
        <v>0</v>
      </c>
      <c r="N10" s="112">
        <v>0</v>
      </c>
      <c r="O10" s="112">
        <v>0</v>
      </c>
      <c r="P10" s="112">
        <v>0</v>
      </c>
      <c r="Q10" s="112">
        <v>0</v>
      </c>
      <c r="R10" s="112">
        <v>0</v>
      </c>
      <c r="S10" s="112">
        <v>0</v>
      </c>
      <c r="T10" s="112">
        <v>0</v>
      </c>
      <c r="U10" s="112">
        <v>0</v>
      </c>
      <c r="V10" s="112">
        <v>0</v>
      </c>
      <c r="W10" s="112">
        <v>0</v>
      </c>
      <c r="X10" s="112">
        <v>0</v>
      </c>
      <c r="Y10" s="112">
        <v>0</v>
      </c>
      <c r="Z10" s="112">
        <v>0</v>
      </c>
      <c r="AA10" s="112">
        <v>0</v>
      </c>
      <c r="AB10" s="112">
        <v>0</v>
      </c>
      <c r="AC10" s="112">
        <v>0</v>
      </c>
      <c r="AD10" s="112">
        <v>0</v>
      </c>
      <c r="AE10" s="112">
        <v>0</v>
      </c>
      <c r="AF10" s="112">
        <v>0</v>
      </c>
      <c r="AG10" s="112">
        <v>0</v>
      </c>
      <c r="AH10" s="112">
        <v>0</v>
      </c>
      <c r="AI10" s="112">
        <v>0</v>
      </c>
      <c r="AJ10" s="112">
        <v>0</v>
      </c>
      <c r="AK10" s="112">
        <v>0</v>
      </c>
      <c r="AL10" s="112">
        <v>0</v>
      </c>
      <c r="AM10" s="112">
        <v>0</v>
      </c>
      <c r="AN10" s="112">
        <v>0</v>
      </c>
      <c r="AO10" s="112">
        <v>0</v>
      </c>
      <c r="AP10" s="112">
        <v>0</v>
      </c>
      <c r="AQ10" s="112">
        <v>0</v>
      </c>
      <c r="AR10" s="112">
        <v>0</v>
      </c>
      <c r="AS10" s="112">
        <v>0</v>
      </c>
      <c r="AT10" s="112">
        <v>0</v>
      </c>
      <c r="AU10" s="112">
        <v>0</v>
      </c>
      <c r="AV10" s="112">
        <v>0</v>
      </c>
      <c r="AW10" s="112">
        <v>0</v>
      </c>
      <c r="AX10" s="112">
        <v>0</v>
      </c>
      <c r="AY10" s="112">
        <v>0</v>
      </c>
      <c r="AZ10" s="112">
        <v>0</v>
      </c>
      <c r="BA10" s="112">
        <v>0</v>
      </c>
      <c r="BB10" s="112">
        <v>0</v>
      </c>
      <c r="BC10" s="112">
        <v>0</v>
      </c>
      <c r="BD10" s="112">
        <v>0</v>
      </c>
      <c r="BE10" s="112">
        <v>0</v>
      </c>
      <c r="BF10" s="112">
        <v>0</v>
      </c>
      <c r="BG10" s="112">
        <v>0</v>
      </c>
      <c r="BH10" s="112">
        <v>0</v>
      </c>
      <c r="BI10" s="112">
        <v>0</v>
      </c>
      <c r="BJ10" s="112">
        <v>0</v>
      </c>
      <c r="BK10" s="112">
        <v>0</v>
      </c>
      <c r="BL10" s="112">
        <v>0</v>
      </c>
      <c r="BM10" s="112">
        <v>0</v>
      </c>
      <c r="BN10" s="112">
        <v>0</v>
      </c>
      <c r="BO10" s="112">
        <v>0</v>
      </c>
      <c r="BP10" s="112">
        <v>0</v>
      </c>
      <c r="BQ10" s="112">
        <v>0</v>
      </c>
      <c r="BR10" s="112">
        <v>0</v>
      </c>
      <c r="BS10" s="112">
        <v>0</v>
      </c>
      <c r="BT10" s="112">
        <v>0</v>
      </c>
      <c r="BU10" s="112">
        <v>0</v>
      </c>
      <c r="BV10" s="112">
        <v>0</v>
      </c>
      <c r="BW10" s="112">
        <v>0</v>
      </c>
      <c r="BX10" s="112">
        <v>0</v>
      </c>
      <c r="BY10" s="112">
        <v>0</v>
      </c>
      <c r="BZ10" s="112">
        <v>0</v>
      </c>
      <c r="CA10" s="112">
        <v>907557.6</v>
      </c>
      <c r="CB10" s="112">
        <v>0</v>
      </c>
      <c r="CC10" s="112">
        <v>0</v>
      </c>
      <c r="CD10" s="112">
        <v>0</v>
      </c>
      <c r="CE10" s="112">
        <v>907557.6</v>
      </c>
      <c r="CF10" s="112">
        <v>0</v>
      </c>
      <c r="CG10" s="112">
        <v>0</v>
      </c>
      <c r="CH10" s="112">
        <v>0</v>
      </c>
      <c r="CI10" s="112">
        <v>0</v>
      </c>
      <c r="CJ10" s="112">
        <v>0</v>
      </c>
      <c r="CK10" s="112">
        <v>0</v>
      </c>
      <c r="CL10" s="112">
        <v>0</v>
      </c>
      <c r="CM10" s="112">
        <v>0</v>
      </c>
      <c r="CN10" s="112">
        <v>0</v>
      </c>
      <c r="CO10" s="112">
        <v>0</v>
      </c>
      <c r="CP10" s="112">
        <v>0</v>
      </c>
      <c r="CQ10" s="112">
        <v>0</v>
      </c>
      <c r="CR10" s="112">
        <v>0</v>
      </c>
      <c r="CS10" s="112">
        <v>0</v>
      </c>
      <c r="CT10" s="112">
        <v>0</v>
      </c>
      <c r="CU10" s="112">
        <v>0</v>
      </c>
      <c r="CV10" s="112">
        <v>0</v>
      </c>
      <c r="CW10" s="112">
        <v>0</v>
      </c>
      <c r="CX10" s="112">
        <v>0</v>
      </c>
      <c r="CY10" s="112">
        <v>0</v>
      </c>
      <c r="CZ10" s="112">
        <v>0</v>
      </c>
      <c r="DA10" s="112">
        <v>0</v>
      </c>
      <c r="DB10" s="112">
        <v>0</v>
      </c>
      <c r="DC10" s="112">
        <v>0</v>
      </c>
      <c r="DD10" s="112">
        <v>0</v>
      </c>
      <c r="DE10" s="112">
        <v>0</v>
      </c>
      <c r="DF10" s="112">
        <v>0</v>
      </c>
      <c r="DG10" s="112">
        <v>0</v>
      </c>
      <c r="DH10" s="112">
        <v>0</v>
      </c>
      <c r="DI10" s="260">
        <v>0</v>
      </c>
      <c r="DJ10" s="261">
        <v>0</v>
      </c>
    </row>
    <row r="11" ht="22.5" customHeight="1" spans="1:114">
      <c r="A11" s="130" t="s">
        <v>300</v>
      </c>
      <c r="B11" s="131"/>
      <c r="C11" s="131"/>
      <c r="D11" s="131" t="s">
        <v>471</v>
      </c>
      <c r="E11" s="112">
        <v>5000000</v>
      </c>
      <c r="F11" s="112">
        <v>0</v>
      </c>
      <c r="G11" s="112">
        <v>0</v>
      </c>
      <c r="H11" s="112">
        <v>0</v>
      </c>
      <c r="I11" s="112">
        <v>0</v>
      </c>
      <c r="J11" s="112">
        <v>0</v>
      </c>
      <c r="K11" s="112">
        <v>0</v>
      </c>
      <c r="L11" s="112">
        <v>0</v>
      </c>
      <c r="M11" s="112">
        <v>0</v>
      </c>
      <c r="N11" s="112">
        <v>0</v>
      </c>
      <c r="O11" s="112">
        <v>0</v>
      </c>
      <c r="P11" s="112">
        <v>0</v>
      </c>
      <c r="Q11" s="112">
        <v>0</v>
      </c>
      <c r="R11" s="112">
        <v>0</v>
      </c>
      <c r="S11" s="112">
        <v>0</v>
      </c>
      <c r="T11" s="112">
        <v>0</v>
      </c>
      <c r="U11" s="112">
        <v>0</v>
      </c>
      <c r="V11" s="112">
        <v>0</v>
      </c>
      <c r="W11" s="112">
        <v>0</v>
      </c>
      <c r="X11" s="112">
        <v>0</v>
      </c>
      <c r="Y11" s="112">
        <v>0</v>
      </c>
      <c r="Z11" s="112">
        <v>0</v>
      </c>
      <c r="AA11" s="112">
        <v>0</v>
      </c>
      <c r="AB11" s="112">
        <v>0</v>
      </c>
      <c r="AC11" s="112">
        <v>0</v>
      </c>
      <c r="AD11" s="112">
        <v>0</v>
      </c>
      <c r="AE11" s="112">
        <v>0</v>
      </c>
      <c r="AF11" s="112">
        <v>0</v>
      </c>
      <c r="AG11" s="112">
        <v>0</v>
      </c>
      <c r="AH11" s="112">
        <v>0</v>
      </c>
      <c r="AI11" s="112">
        <v>0</v>
      </c>
      <c r="AJ11" s="112">
        <v>0</v>
      </c>
      <c r="AK11" s="112">
        <v>0</v>
      </c>
      <c r="AL11" s="112">
        <v>0</v>
      </c>
      <c r="AM11" s="112">
        <v>0</v>
      </c>
      <c r="AN11" s="112">
        <v>0</v>
      </c>
      <c r="AO11" s="112">
        <v>0</v>
      </c>
      <c r="AP11" s="112">
        <v>0</v>
      </c>
      <c r="AQ11" s="112">
        <v>0</v>
      </c>
      <c r="AR11" s="112">
        <v>0</v>
      </c>
      <c r="AS11" s="112">
        <v>0</v>
      </c>
      <c r="AT11" s="112">
        <v>0</v>
      </c>
      <c r="AU11" s="112">
        <v>0</v>
      </c>
      <c r="AV11" s="112">
        <v>0</v>
      </c>
      <c r="AW11" s="112">
        <v>0</v>
      </c>
      <c r="AX11" s="112">
        <v>0</v>
      </c>
      <c r="AY11" s="112">
        <v>0</v>
      </c>
      <c r="AZ11" s="112">
        <v>0</v>
      </c>
      <c r="BA11" s="112">
        <v>0</v>
      </c>
      <c r="BB11" s="112">
        <v>0</v>
      </c>
      <c r="BC11" s="112">
        <v>0</v>
      </c>
      <c r="BD11" s="112">
        <v>0</v>
      </c>
      <c r="BE11" s="112">
        <v>0</v>
      </c>
      <c r="BF11" s="112">
        <v>0</v>
      </c>
      <c r="BG11" s="112">
        <v>0</v>
      </c>
      <c r="BH11" s="112">
        <v>0</v>
      </c>
      <c r="BI11" s="112">
        <v>0</v>
      </c>
      <c r="BJ11" s="112">
        <v>0</v>
      </c>
      <c r="BK11" s="112">
        <v>0</v>
      </c>
      <c r="BL11" s="112">
        <v>0</v>
      </c>
      <c r="BM11" s="112">
        <v>0</v>
      </c>
      <c r="BN11" s="112">
        <v>0</v>
      </c>
      <c r="BO11" s="112">
        <v>0</v>
      </c>
      <c r="BP11" s="112">
        <v>0</v>
      </c>
      <c r="BQ11" s="112">
        <v>0</v>
      </c>
      <c r="BR11" s="112">
        <v>0</v>
      </c>
      <c r="BS11" s="112">
        <v>0</v>
      </c>
      <c r="BT11" s="112">
        <v>0</v>
      </c>
      <c r="BU11" s="112">
        <v>0</v>
      </c>
      <c r="BV11" s="112">
        <v>0</v>
      </c>
      <c r="BW11" s="112">
        <v>0</v>
      </c>
      <c r="BX11" s="112">
        <v>0</v>
      </c>
      <c r="BY11" s="112">
        <v>0</v>
      </c>
      <c r="BZ11" s="112">
        <v>0</v>
      </c>
      <c r="CA11" s="112">
        <v>5000000</v>
      </c>
      <c r="CB11" s="112">
        <v>0</v>
      </c>
      <c r="CC11" s="112">
        <v>0</v>
      </c>
      <c r="CD11" s="112">
        <v>0</v>
      </c>
      <c r="CE11" s="112">
        <v>5000000</v>
      </c>
      <c r="CF11" s="112">
        <v>0</v>
      </c>
      <c r="CG11" s="112">
        <v>0</v>
      </c>
      <c r="CH11" s="112">
        <v>0</v>
      </c>
      <c r="CI11" s="112">
        <v>0</v>
      </c>
      <c r="CJ11" s="112">
        <v>0</v>
      </c>
      <c r="CK11" s="112">
        <v>0</v>
      </c>
      <c r="CL11" s="112">
        <v>0</v>
      </c>
      <c r="CM11" s="112">
        <v>0</v>
      </c>
      <c r="CN11" s="112">
        <v>0</v>
      </c>
      <c r="CO11" s="112">
        <v>0</v>
      </c>
      <c r="CP11" s="112">
        <v>0</v>
      </c>
      <c r="CQ11" s="112">
        <v>0</v>
      </c>
      <c r="CR11" s="112">
        <v>0</v>
      </c>
      <c r="CS11" s="112">
        <v>0</v>
      </c>
      <c r="CT11" s="112">
        <v>0</v>
      </c>
      <c r="CU11" s="112">
        <v>0</v>
      </c>
      <c r="CV11" s="112">
        <v>0</v>
      </c>
      <c r="CW11" s="112">
        <v>0</v>
      </c>
      <c r="CX11" s="112">
        <v>0</v>
      </c>
      <c r="CY11" s="112">
        <v>0</v>
      </c>
      <c r="CZ11" s="112">
        <v>0</v>
      </c>
      <c r="DA11" s="112">
        <v>0</v>
      </c>
      <c r="DB11" s="112">
        <v>0</v>
      </c>
      <c r="DC11" s="112">
        <v>0</v>
      </c>
      <c r="DD11" s="112">
        <v>0</v>
      </c>
      <c r="DE11" s="112">
        <v>0</v>
      </c>
      <c r="DF11" s="112">
        <v>0</v>
      </c>
      <c r="DG11" s="112">
        <v>0</v>
      </c>
      <c r="DH11" s="112">
        <v>0</v>
      </c>
      <c r="DI11" s="260">
        <v>0</v>
      </c>
      <c r="DJ11" s="261">
        <v>0</v>
      </c>
    </row>
    <row r="12" s="244" customFormat="1" ht="18" customHeight="1" spans="1:40">
      <c r="A12" s="55" t="s">
        <v>487</v>
      </c>
      <c r="C12" s="55"/>
      <c r="D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245"/>
      <c r="AM12" s="245"/>
      <c r="AN12" s="245"/>
    </row>
  </sheetData>
  <mergeCells count="16">
    <mergeCell ref="A1:AN1"/>
    <mergeCell ref="A3:E3"/>
    <mergeCell ref="A4:D4"/>
    <mergeCell ref="F4:S4"/>
    <mergeCell ref="T4:AN4"/>
    <mergeCell ref="AO4:AU4"/>
    <mergeCell ref="AV4:BH4"/>
    <mergeCell ref="BI4:BM4"/>
    <mergeCell ref="BN4:BZ4"/>
    <mergeCell ref="CA4:CQ4"/>
    <mergeCell ref="CR4:CT4"/>
    <mergeCell ref="CU4:CZ4"/>
    <mergeCell ref="DA4:DD4"/>
    <mergeCell ref="DE4:DJ4"/>
    <mergeCell ref="A5:C5"/>
    <mergeCell ref="E4:E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J7"/>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outlineLevelRow="6"/>
  <cols>
    <col min="1" max="3" width="3.5" style="147" customWidth="1"/>
    <col min="4" max="4" width="27.5" style="147" customWidth="1"/>
    <col min="5" max="40" width="18.75" style="232" customWidth="1"/>
    <col min="41" max="112" width="18.75" style="147" customWidth="1"/>
    <col min="113" max="113" width="18.75" customWidth="1"/>
    <col min="114" max="114" width="18.75" style="147" customWidth="1"/>
  </cols>
  <sheetData>
    <row r="1" s="230" customFormat="1" ht="21" customHeight="1" spans="1:112">
      <c r="A1" s="133" t="s">
        <v>729</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row>
    <row r="2" s="145" customFormat="1" ht="18" customHeight="1" spans="1:114">
      <c r="A2" s="140"/>
      <c r="B2" s="140"/>
      <c r="C2" s="140"/>
      <c r="D2" s="140"/>
      <c r="E2" s="235"/>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235"/>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J2" s="134" t="s">
        <v>730</v>
      </c>
    </row>
    <row r="3" s="145" customFormat="1" ht="18" customHeight="1" spans="1:114">
      <c r="A3" s="149" t="s">
        <v>68</v>
      </c>
      <c r="B3" s="140"/>
      <c r="C3" s="140"/>
      <c r="D3" s="140"/>
      <c r="E3" s="235"/>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235"/>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J3" s="134" t="s">
        <v>69</v>
      </c>
    </row>
    <row r="4" s="146" customFormat="1" ht="18" customHeight="1" spans="1:114">
      <c r="A4" s="150" t="s">
        <v>363</v>
      </c>
      <c r="B4" s="124"/>
      <c r="C4" s="124"/>
      <c r="D4" s="124"/>
      <c r="E4" s="124" t="s">
        <v>258</v>
      </c>
      <c r="F4" s="124" t="s">
        <v>364</v>
      </c>
      <c r="G4" s="124"/>
      <c r="H4" s="124"/>
      <c r="I4" s="124"/>
      <c r="J4" s="124"/>
      <c r="K4" s="124"/>
      <c r="L4" s="124"/>
      <c r="M4" s="124"/>
      <c r="N4" s="124"/>
      <c r="O4" s="124"/>
      <c r="P4" s="124"/>
      <c r="Q4" s="124"/>
      <c r="R4" s="124"/>
      <c r="S4" s="124"/>
      <c r="T4" s="124" t="s">
        <v>365</v>
      </c>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t="s">
        <v>366</v>
      </c>
      <c r="AW4" s="124"/>
      <c r="AX4" s="124"/>
      <c r="AY4" s="124"/>
      <c r="AZ4" s="124"/>
      <c r="BA4" s="124"/>
      <c r="BB4" s="124"/>
      <c r="BC4" s="124"/>
      <c r="BD4" s="124"/>
      <c r="BE4" s="124"/>
      <c r="BF4" s="124"/>
      <c r="BG4" s="124"/>
      <c r="BH4" s="124"/>
      <c r="BI4" s="124" t="s">
        <v>367</v>
      </c>
      <c r="BJ4" s="124"/>
      <c r="BK4" s="124"/>
      <c r="BL4" s="124"/>
      <c r="BM4" s="124"/>
      <c r="BN4" s="124" t="s">
        <v>368</v>
      </c>
      <c r="BO4" s="124"/>
      <c r="BP4" s="124"/>
      <c r="BQ4" s="124"/>
      <c r="BR4" s="124"/>
      <c r="BS4" s="124"/>
      <c r="BT4" s="124"/>
      <c r="BU4" s="124"/>
      <c r="BV4" s="124"/>
      <c r="BW4" s="124"/>
      <c r="BX4" s="124"/>
      <c r="BY4" s="124"/>
      <c r="BZ4" s="124"/>
      <c r="CA4" s="124" t="s">
        <v>369</v>
      </c>
      <c r="CB4" s="124"/>
      <c r="CC4" s="124"/>
      <c r="CD4" s="124"/>
      <c r="CE4" s="124"/>
      <c r="CF4" s="124"/>
      <c r="CG4" s="124"/>
      <c r="CH4" s="124"/>
      <c r="CI4" s="124"/>
      <c r="CJ4" s="124"/>
      <c r="CK4" s="124"/>
      <c r="CL4" s="124"/>
      <c r="CM4" s="124"/>
      <c r="CN4" s="124"/>
      <c r="CO4" s="124"/>
      <c r="CP4" s="124"/>
      <c r="CQ4" s="124"/>
      <c r="CR4" s="124" t="s">
        <v>370</v>
      </c>
      <c r="CS4" s="124"/>
      <c r="CT4" s="124"/>
      <c r="CU4" s="124" t="s">
        <v>371</v>
      </c>
      <c r="CV4" s="124"/>
      <c r="CW4" s="124"/>
      <c r="CX4" s="124"/>
      <c r="CY4" s="124"/>
      <c r="CZ4" s="124"/>
      <c r="DA4" s="124" t="s">
        <v>372</v>
      </c>
      <c r="DB4" s="124"/>
      <c r="DC4" s="124"/>
      <c r="DD4" s="124"/>
      <c r="DE4" s="124" t="s">
        <v>373</v>
      </c>
      <c r="DF4" s="124"/>
      <c r="DG4" s="124"/>
      <c r="DH4" s="124"/>
      <c r="DI4" s="124"/>
      <c r="DJ4" s="152"/>
    </row>
    <row r="5" s="146" customFormat="1" ht="34.5" customHeight="1" spans="1:114">
      <c r="A5" s="129" t="s">
        <v>256</v>
      </c>
      <c r="B5" s="42"/>
      <c r="C5" s="42"/>
      <c r="D5" s="42" t="s">
        <v>257</v>
      </c>
      <c r="E5" s="42"/>
      <c r="F5" s="42" t="s">
        <v>204</v>
      </c>
      <c r="G5" s="42" t="s">
        <v>374</v>
      </c>
      <c r="H5" s="42" t="s">
        <v>375</v>
      </c>
      <c r="I5" s="42" t="s">
        <v>376</v>
      </c>
      <c r="J5" s="42" t="s">
        <v>377</v>
      </c>
      <c r="K5" s="42" t="s">
        <v>378</v>
      </c>
      <c r="L5" s="42" t="s">
        <v>379</v>
      </c>
      <c r="M5" s="42" t="s">
        <v>380</v>
      </c>
      <c r="N5" s="42" t="s">
        <v>381</v>
      </c>
      <c r="O5" s="42" t="s">
        <v>731</v>
      </c>
      <c r="P5" s="42" t="s">
        <v>383</v>
      </c>
      <c r="Q5" s="42" t="s">
        <v>384</v>
      </c>
      <c r="R5" s="42" t="s">
        <v>385</v>
      </c>
      <c r="S5" s="42" t="s">
        <v>386</v>
      </c>
      <c r="T5" s="42" t="s">
        <v>204</v>
      </c>
      <c r="U5" s="42" t="s">
        <v>387</v>
      </c>
      <c r="V5" s="42" t="s">
        <v>388</v>
      </c>
      <c r="W5" s="42" t="s">
        <v>389</v>
      </c>
      <c r="X5" s="42" t="s">
        <v>390</v>
      </c>
      <c r="Y5" s="42" t="s">
        <v>391</v>
      </c>
      <c r="Z5" s="42" t="s">
        <v>392</v>
      </c>
      <c r="AA5" s="42" t="s">
        <v>393</v>
      </c>
      <c r="AB5" s="42" t="s">
        <v>394</v>
      </c>
      <c r="AC5" s="42" t="s">
        <v>395</v>
      </c>
      <c r="AD5" s="42" t="s">
        <v>396</v>
      </c>
      <c r="AE5" s="42" t="s">
        <v>397</v>
      </c>
      <c r="AF5" s="42" t="s">
        <v>398</v>
      </c>
      <c r="AG5" s="42" t="s">
        <v>399</v>
      </c>
      <c r="AH5" s="42" t="s">
        <v>400</v>
      </c>
      <c r="AI5" s="42" t="s">
        <v>401</v>
      </c>
      <c r="AJ5" s="42" t="s">
        <v>402</v>
      </c>
      <c r="AK5" s="42" t="s">
        <v>403</v>
      </c>
      <c r="AL5" s="42" t="s">
        <v>404</v>
      </c>
      <c r="AM5" s="42" t="s">
        <v>405</v>
      </c>
      <c r="AN5" s="42" t="s">
        <v>406</v>
      </c>
      <c r="AO5" s="42" t="s">
        <v>407</v>
      </c>
      <c r="AP5" s="42" t="s">
        <v>408</v>
      </c>
      <c r="AQ5" s="42" t="s">
        <v>409</v>
      </c>
      <c r="AR5" s="42" t="s">
        <v>491</v>
      </c>
      <c r="AS5" s="42" t="s">
        <v>411</v>
      </c>
      <c r="AT5" s="42" t="s">
        <v>412</v>
      </c>
      <c r="AU5" s="42" t="s">
        <v>413</v>
      </c>
      <c r="AV5" s="42" t="s">
        <v>204</v>
      </c>
      <c r="AW5" s="42" t="s">
        <v>414</v>
      </c>
      <c r="AX5" s="42" t="s">
        <v>415</v>
      </c>
      <c r="AY5" s="42" t="s">
        <v>416</v>
      </c>
      <c r="AZ5" s="42" t="s">
        <v>417</v>
      </c>
      <c r="BA5" s="42" t="s">
        <v>418</v>
      </c>
      <c r="BB5" s="42" t="s">
        <v>419</v>
      </c>
      <c r="BC5" s="42" t="s">
        <v>420</v>
      </c>
      <c r="BD5" s="42" t="s">
        <v>421</v>
      </c>
      <c r="BE5" s="42" t="s">
        <v>422</v>
      </c>
      <c r="BF5" s="42" t="s">
        <v>423</v>
      </c>
      <c r="BG5" s="42" t="s">
        <v>424</v>
      </c>
      <c r="BH5" s="42" t="s">
        <v>425</v>
      </c>
      <c r="BI5" s="42" t="s">
        <v>204</v>
      </c>
      <c r="BJ5" s="42" t="s">
        <v>426</v>
      </c>
      <c r="BK5" s="42" t="s">
        <v>427</v>
      </c>
      <c r="BL5" s="42" t="s">
        <v>428</v>
      </c>
      <c r="BM5" s="42" t="s">
        <v>429</v>
      </c>
      <c r="BN5" s="42" t="s">
        <v>204</v>
      </c>
      <c r="BO5" s="42" t="s">
        <v>430</v>
      </c>
      <c r="BP5" s="42" t="s">
        <v>431</v>
      </c>
      <c r="BQ5" s="42" t="s">
        <v>432</v>
      </c>
      <c r="BR5" s="42" t="s">
        <v>433</v>
      </c>
      <c r="BS5" s="42" t="s">
        <v>434</v>
      </c>
      <c r="BT5" s="42" t="s">
        <v>435</v>
      </c>
      <c r="BU5" s="42" t="s">
        <v>436</v>
      </c>
      <c r="BV5" s="42" t="s">
        <v>437</v>
      </c>
      <c r="BW5" s="42" t="s">
        <v>438</v>
      </c>
      <c r="BX5" s="42" t="s">
        <v>439</v>
      </c>
      <c r="BY5" s="42" t="s">
        <v>440</v>
      </c>
      <c r="BZ5" s="42" t="s">
        <v>441</v>
      </c>
      <c r="CA5" s="42" t="s">
        <v>204</v>
      </c>
      <c r="CB5" s="42" t="s">
        <v>430</v>
      </c>
      <c r="CC5" s="42" t="s">
        <v>431</v>
      </c>
      <c r="CD5" s="42" t="s">
        <v>432</v>
      </c>
      <c r="CE5" s="42" t="s">
        <v>433</v>
      </c>
      <c r="CF5" s="42" t="s">
        <v>434</v>
      </c>
      <c r="CG5" s="42" t="s">
        <v>435</v>
      </c>
      <c r="CH5" s="42" t="s">
        <v>436</v>
      </c>
      <c r="CI5" s="42" t="s">
        <v>442</v>
      </c>
      <c r="CJ5" s="42" t="s">
        <v>443</v>
      </c>
      <c r="CK5" s="42" t="s">
        <v>444</v>
      </c>
      <c r="CL5" s="42" t="s">
        <v>445</v>
      </c>
      <c r="CM5" s="42" t="s">
        <v>437</v>
      </c>
      <c r="CN5" s="42" t="s">
        <v>438</v>
      </c>
      <c r="CO5" s="42" t="s">
        <v>439</v>
      </c>
      <c r="CP5" s="42" t="s">
        <v>440</v>
      </c>
      <c r="CQ5" s="42" t="s">
        <v>446</v>
      </c>
      <c r="CR5" s="42" t="s">
        <v>204</v>
      </c>
      <c r="CS5" s="42" t="s">
        <v>447</v>
      </c>
      <c r="CT5" s="42" t="s">
        <v>448</v>
      </c>
      <c r="CU5" s="42" t="s">
        <v>204</v>
      </c>
      <c r="CV5" s="42" t="s">
        <v>447</v>
      </c>
      <c r="CW5" s="42" t="s">
        <v>449</v>
      </c>
      <c r="CX5" s="42" t="s">
        <v>450</v>
      </c>
      <c r="CY5" s="42" t="s">
        <v>451</v>
      </c>
      <c r="CZ5" s="42" t="s">
        <v>448</v>
      </c>
      <c r="DA5" s="42" t="s">
        <v>204</v>
      </c>
      <c r="DB5" s="42" t="s">
        <v>452</v>
      </c>
      <c r="DC5" s="42" t="s">
        <v>453</v>
      </c>
      <c r="DD5" s="42" t="s">
        <v>454</v>
      </c>
      <c r="DE5" s="42" t="s">
        <v>204</v>
      </c>
      <c r="DF5" s="42" t="s">
        <v>455</v>
      </c>
      <c r="DG5" s="42" t="s">
        <v>456</v>
      </c>
      <c r="DH5" s="42" t="s">
        <v>457</v>
      </c>
      <c r="DI5" s="42" t="s">
        <v>458</v>
      </c>
      <c r="DJ5" s="153" t="s">
        <v>373</v>
      </c>
    </row>
    <row r="6" s="146" customFormat="1" ht="22.5" customHeight="1" spans="1:114">
      <c r="A6" s="129" t="s">
        <v>266</v>
      </c>
      <c r="B6" s="42" t="s">
        <v>267</v>
      </c>
      <c r="C6" s="42" t="s">
        <v>268</v>
      </c>
      <c r="D6" s="42" t="s">
        <v>269</v>
      </c>
      <c r="E6" s="237">
        <v>1</v>
      </c>
      <c r="F6" s="237">
        <v>2</v>
      </c>
      <c r="G6" s="237">
        <v>3</v>
      </c>
      <c r="H6" s="237">
        <v>4</v>
      </c>
      <c r="I6" s="237">
        <v>5</v>
      </c>
      <c r="J6" s="237">
        <v>6</v>
      </c>
      <c r="K6" s="237">
        <v>7</v>
      </c>
      <c r="L6" s="237">
        <v>8</v>
      </c>
      <c r="M6" s="237">
        <v>9</v>
      </c>
      <c r="N6" s="237">
        <v>10</v>
      </c>
      <c r="O6" s="237">
        <v>11</v>
      </c>
      <c r="P6" s="237">
        <v>12</v>
      </c>
      <c r="Q6" s="237">
        <v>13</v>
      </c>
      <c r="R6" s="237">
        <v>14</v>
      </c>
      <c r="S6" s="237">
        <v>15</v>
      </c>
      <c r="T6" s="237">
        <v>16</v>
      </c>
      <c r="U6" s="237">
        <v>17</v>
      </c>
      <c r="V6" s="237">
        <v>18</v>
      </c>
      <c r="W6" s="237">
        <v>19</v>
      </c>
      <c r="X6" s="237">
        <v>20</v>
      </c>
      <c r="Y6" s="237">
        <v>21</v>
      </c>
      <c r="Z6" s="237">
        <v>22</v>
      </c>
      <c r="AA6" s="237">
        <v>23</v>
      </c>
      <c r="AB6" s="237">
        <v>24</v>
      </c>
      <c r="AC6" s="237">
        <v>25</v>
      </c>
      <c r="AD6" s="237">
        <v>26</v>
      </c>
      <c r="AE6" s="237">
        <v>27</v>
      </c>
      <c r="AF6" s="237">
        <v>28</v>
      </c>
      <c r="AG6" s="237">
        <v>29</v>
      </c>
      <c r="AH6" s="237">
        <v>30</v>
      </c>
      <c r="AI6" s="237">
        <v>31</v>
      </c>
      <c r="AJ6" s="237">
        <v>32</v>
      </c>
      <c r="AK6" s="237">
        <v>33</v>
      </c>
      <c r="AL6" s="237">
        <v>34</v>
      </c>
      <c r="AM6" s="237">
        <v>35</v>
      </c>
      <c r="AN6" s="237">
        <v>36</v>
      </c>
      <c r="AO6" s="237">
        <v>37</v>
      </c>
      <c r="AP6" s="237">
        <v>38</v>
      </c>
      <c r="AQ6" s="237">
        <v>39</v>
      </c>
      <c r="AR6" s="237">
        <v>40</v>
      </c>
      <c r="AS6" s="237">
        <v>41</v>
      </c>
      <c r="AT6" s="237">
        <v>42</v>
      </c>
      <c r="AU6" s="237">
        <v>43</v>
      </c>
      <c r="AV6" s="237">
        <v>44</v>
      </c>
      <c r="AW6" s="237">
        <v>45</v>
      </c>
      <c r="AX6" s="237">
        <v>46</v>
      </c>
      <c r="AY6" s="237">
        <v>47</v>
      </c>
      <c r="AZ6" s="237">
        <v>48</v>
      </c>
      <c r="BA6" s="237">
        <v>49</v>
      </c>
      <c r="BB6" s="237">
        <v>50</v>
      </c>
      <c r="BC6" s="237">
        <v>51</v>
      </c>
      <c r="BD6" s="237">
        <v>52</v>
      </c>
      <c r="BE6" s="237">
        <v>53</v>
      </c>
      <c r="BF6" s="237">
        <v>54</v>
      </c>
      <c r="BG6" s="237">
        <v>55</v>
      </c>
      <c r="BH6" s="237">
        <v>56</v>
      </c>
      <c r="BI6" s="237">
        <v>57</v>
      </c>
      <c r="BJ6" s="237">
        <v>58</v>
      </c>
      <c r="BK6" s="237">
        <v>59</v>
      </c>
      <c r="BL6" s="237">
        <v>60</v>
      </c>
      <c r="BM6" s="237">
        <v>61</v>
      </c>
      <c r="BN6" s="237">
        <v>62</v>
      </c>
      <c r="BO6" s="237">
        <v>63</v>
      </c>
      <c r="BP6" s="237">
        <v>64</v>
      </c>
      <c r="BQ6" s="237">
        <v>65</v>
      </c>
      <c r="BR6" s="237">
        <v>66</v>
      </c>
      <c r="BS6" s="237">
        <v>67</v>
      </c>
      <c r="BT6" s="237">
        <v>68</v>
      </c>
      <c r="BU6" s="237">
        <v>69</v>
      </c>
      <c r="BV6" s="237">
        <v>70</v>
      </c>
      <c r="BW6" s="237">
        <v>71</v>
      </c>
      <c r="BX6" s="237">
        <v>72</v>
      </c>
      <c r="BY6" s="237">
        <v>73</v>
      </c>
      <c r="BZ6" s="237">
        <v>74</v>
      </c>
      <c r="CA6" s="237">
        <v>75</v>
      </c>
      <c r="CB6" s="237">
        <v>76</v>
      </c>
      <c r="CC6" s="237">
        <v>77</v>
      </c>
      <c r="CD6" s="237">
        <v>78</v>
      </c>
      <c r="CE6" s="237">
        <v>79</v>
      </c>
      <c r="CF6" s="237">
        <v>80</v>
      </c>
      <c r="CG6" s="237">
        <v>81</v>
      </c>
      <c r="CH6" s="237">
        <v>82</v>
      </c>
      <c r="CI6" s="237">
        <v>83</v>
      </c>
      <c r="CJ6" s="237">
        <v>84</v>
      </c>
      <c r="CK6" s="237">
        <v>85</v>
      </c>
      <c r="CL6" s="237">
        <v>86</v>
      </c>
      <c r="CM6" s="237">
        <v>87</v>
      </c>
      <c r="CN6" s="237">
        <v>88</v>
      </c>
      <c r="CO6" s="237">
        <v>89</v>
      </c>
      <c r="CP6" s="237">
        <v>90</v>
      </c>
      <c r="CQ6" s="237">
        <v>91</v>
      </c>
      <c r="CR6" s="237">
        <v>92</v>
      </c>
      <c r="CS6" s="237">
        <v>93</v>
      </c>
      <c r="CT6" s="237">
        <v>94</v>
      </c>
      <c r="CU6" s="237">
        <v>95</v>
      </c>
      <c r="CV6" s="237">
        <v>96</v>
      </c>
      <c r="CW6" s="237">
        <v>97</v>
      </c>
      <c r="CX6" s="237">
        <v>98</v>
      </c>
      <c r="CY6" s="237">
        <v>99</v>
      </c>
      <c r="CZ6" s="237">
        <v>100</v>
      </c>
      <c r="DA6" s="237">
        <v>101</v>
      </c>
      <c r="DB6" s="237">
        <v>102</v>
      </c>
      <c r="DC6" s="237">
        <v>103</v>
      </c>
      <c r="DD6" s="237">
        <v>104</v>
      </c>
      <c r="DE6" s="237">
        <v>105</v>
      </c>
      <c r="DF6" s="237">
        <v>106</v>
      </c>
      <c r="DG6" s="237">
        <v>107</v>
      </c>
      <c r="DH6" s="237">
        <v>108</v>
      </c>
      <c r="DI6" s="237" t="s">
        <v>459</v>
      </c>
      <c r="DJ6" s="242" t="s">
        <v>460</v>
      </c>
    </row>
    <row r="7" s="134" customFormat="1" ht="22.5" customHeight="1" spans="1:114">
      <c r="A7" s="130"/>
      <c r="B7" s="131"/>
      <c r="C7" s="131"/>
      <c r="D7" s="131" t="s">
        <v>258</v>
      </c>
      <c r="E7" s="258">
        <v>0</v>
      </c>
      <c r="F7" s="258">
        <v>0</v>
      </c>
      <c r="G7" s="259">
        <v>0</v>
      </c>
      <c r="H7" s="259">
        <v>0</v>
      </c>
      <c r="I7" s="259">
        <v>0</v>
      </c>
      <c r="J7" s="259">
        <v>0</v>
      </c>
      <c r="K7" s="259">
        <v>0</v>
      </c>
      <c r="L7" s="259">
        <v>0</v>
      </c>
      <c r="M7" s="259">
        <v>0</v>
      </c>
      <c r="N7" s="259">
        <v>0</v>
      </c>
      <c r="O7" s="259">
        <v>0</v>
      </c>
      <c r="P7" s="259">
        <v>0</v>
      </c>
      <c r="Q7" s="259">
        <v>0</v>
      </c>
      <c r="R7" s="259">
        <v>0</v>
      </c>
      <c r="S7" s="259">
        <v>0</v>
      </c>
      <c r="T7" s="258">
        <v>0</v>
      </c>
      <c r="U7" s="259">
        <v>0</v>
      </c>
      <c r="V7" s="259">
        <v>0</v>
      </c>
      <c r="W7" s="259">
        <v>0</v>
      </c>
      <c r="X7" s="259">
        <v>0</v>
      </c>
      <c r="Y7" s="259">
        <v>0</v>
      </c>
      <c r="Z7" s="259">
        <v>0</v>
      </c>
      <c r="AA7" s="259">
        <v>0</v>
      </c>
      <c r="AB7" s="259">
        <v>0</v>
      </c>
      <c r="AC7" s="259">
        <v>0</v>
      </c>
      <c r="AD7" s="259">
        <v>0</v>
      </c>
      <c r="AE7" s="259">
        <v>0</v>
      </c>
      <c r="AF7" s="259">
        <v>0</v>
      </c>
      <c r="AG7" s="259">
        <v>0</v>
      </c>
      <c r="AH7" s="259">
        <v>0</v>
      </c>
      <c r="AI7" s="259">
        <v>0</v>
      </c>
      <c r="AJ7" s="259">
        <v>0</v>
      </c>
      <c r="AK7" s="259">
        <v>0</v>
      </c>
      <c r="AL7" s="259">
        <v>0</v>
      </c>
      <c r="AM7" s="259">
        <v>0</v>
      </c>
      <c r="AN7" s="259">
        <v>0</v>
      </c>
      <c r="AO7" s="259">
        <v>0</v>
      </c>
      <c r="AP7" s="259">
        <v>0</v>
      </c>
      <c r="AQ7" s="259">
        <v>0</v>
      </c>
      <c r="AR7" s="259">
        <v>0</v>
      </c>
      <c r="AS7" s="259">
        <v>0</v>
      </c>
      <c r="AT7" s="259">
        <v>0</v>
      </c>
      <c r="AU7" s="259">
        <v>0</v>
      </c>
      <c r="AV7" s="258">
        <v>0</v>
      </c>
      <c r="AW7" s="259">
        <v>0</v>
      </c>
      <c r="AX7" s="259">
        <v>0</v>
      </c>
      <c r="AY7" s="259">
        <v>0</v>
      </c>
      <c r="AZ7" s="259">
        <v>0</v>
      </c>
      <c r="BA7" s="259">
        <v>0</v>
      </c>
      <c r="BB7" s="259">
        <v>0</v>
      </c>
      <c r="BC7" s="259">
        <v>0</v>
      </c>
      <c r="BD7" s="259">
        <v>0</v>
      </c>
      <c r="BE7" s="259">
        <v>0</v>
      </c>
      <c r="BF7" s="259">
        <v>0</v>
      </c>
      <c r="BG7" s="259">
        <v>0</v>
      </c>
      <c r="BH7" s="259">
        <v>0</v>
      </c>
      <c r="BI7" s="258">
        <v>0</v>
      </c>
      <c r="BJ7" s="259">
        <v>0</v>
      </c>
      <c r="BK7" s="259">
        <v>0</v>
      </c>
      <c r="BL7" s="259">
        <v>0</v>
      </c>
      <c r="BM7" s="259">
        <v>0</v>
      </c>
      <c r="BN7" s="258">
        <v>0</v>
      </c>
      <c r="BO7" s="259">
        <v>0</v>
      </c>
      <c r="BP7" s="259">
        <v>0</v>
      </c>
      <c r="BQ7" s="259">
        <v>0</v>
      </c>
      <c r="BR7" s="259">
        <v>0</v>
      </c>
      <c r="BS7" s="259">
        <v>0</v>
      </c>
      <c r="BT7" s="259">
        <v>0</v>
      </c>
      <c r="BU7" s="259">
        <v>0</v>
      </c>
      <c r="BV7" s="259">
        <v>0</v>
      </c>
      <c r="BW7" s="259">
        <v>0</v>
      </c>
      <c r="BX7" s="259">
        <v>0</v>
      </c>
      <c r="BY7" s="259">
        <v>0</v>
      </c>
      <c r="BZ7" s="259">
        <v>0</v>
      </c>
      <c r="CA7" s="258">
        <v>0</v>
      </c>
      <c r="CB7" s="259">
        <v>0</v>
      </c>
      <c r="CC7" s="259">
        <v>0</v>
      </c>
      <c r="CD7" s="259">
        <v>0</v>
      </c>
      <c r="CE7" s="259">
        <v>0</v>
      </c>
      <c r="CF7" s="259">
        <v>0</v>
      </c>
      <c r="CG7" s="259">
        <v>0</v>
      </c>
      <c r="CH7" s="259">
        <v>0</v>
      </c>
      <c r="CI7" s="259">
        <v>0</v>
      </c>
      <c r="CJ7" s="259">
        <v>0</v>
      </c>
      <c r="CK7" s="259">
        <v>0</v>
      </c>
      <c r="CL7" s="259">
        <v>0</v>
      </c>
      <c r="CM7" s="259">
        <v>0</v>
      </c>
      <c r="CN7" s="259">
        <v>0</v>
      </c>
      <c r="CO7" s="259">
        <v>0</v>
      </c>
      <c r="CP7" s="259">
        <v>0</v>
      </c>
      <c r="CQ7" s="259">
        <v>0</v>
      </c>
      <c r="CR7" s="258">
        <v>0</v>
      </c>
      <c r="CS7" s="259">
        <v>0</v>
      </c>
      <c r="CT7" s="259">
        <v>0</v>
      </c>
      <c r="CU7" s="258">
        <v>0</v>
      </c>
      <c r="CV7" s="259">
        <v>0</v>
      </c>
      <c r="CW7" s="259">
        <v>0</v>
      </c>
      <c r="CX7" s="259">
        <v>0</v>
      </c>
      <c r="CY7" s="259">
        <v>0</v>
      </c>
      <c r="CZ7" s="259">
        <v>0</v>
      </c>
      <c r="DA7" s="258">
        <v>0</v>
      </c>
      <c r="DB7" s="259">
        <v>0</v>
      </c>
      <c r="DC7" s="259">
        <v>0</v>
      </c>
      <c r="DD7" s="259">
        <v>0</v>
      </c>
      <c r="DE7" s="258">
        <v>0</v>
      </c>
      <c r="DF7" s="259">
        <v>0</v>
      </c>
      <c r="DG7" s="259">
        <v>0</v>
      </c>
      <c r="DH7" s="259">
        <v>0</v>
      </c>
      <c r="DI7" s="259">
        <v>0</v>
      </c>
      <c r="DJ7" s="143">
        <v>0</v>
      </c>
    </row>
  </sheetData>
  <mergeCells count="15">
    <mergeCell ref="A1:AN1"/>
    <mergeCell ref="A3:E3"/>
    <mergeCell ref="A4:D4"/>
    <mergeCell ref="F4:S4"/>
    <mergeCell ref="T4:AU4"/>
    <mergeCell ref="AV4:BH4"/>
    <mergeCell ref="BI4:BM4"/>
    <mergeCell ref="BN4:BZ4"/>
    <mergeCell ref="CA4:CQ4"/>
    <mergeCell ref="CR4:CT4"/>
    <mergeCell ref="CU4:CZ4"/>
    <mergeCell ref="DA4:DD4"/>
    <mergeCell ref="DE4:DJ4"/>
    <mergeCell ref="A5:C5"/>
    <mergeCell ref="E4:E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P14"/>
  <sheetViews>
    <sheetView showGridLines="0" workbookViewId="0">
      <pane xSplit="4" ySplit="7" topLeftCell="E8" activePane="bottomRight" state="frozen"/>
      <selection/>
      <selection pane="topRight"/>
      <selection pane="bottomLeft"/>
      <selection pane="bottomRight" activeCell="A1" sqref="A1:AT1"/>
    </sheetView>
  </sheetViews>
  <sheetFormatPr defaultColWidth="9" defaultRowHeight="14.25" customHeight="1"/>
  <cols>
    <col min="1" max="3" width="3.5" style="147" customWidth="1"/>
    <col min="4" max="4" width="32.5" style="147" customWidth="1"/>
    <col min="5" max="5" width="18.75" style="147" customWidth="1"/>
    <col min="6" max="6" width="15" style="147" customWidth="1"/>
    <col min="7" max="7" width="32.5" style="147" customWidth="1"/>
    <col min="8" max="8" width="18.75" style="147" customWidth="1"/>
    <col min="9" max="9" width="12.5" style="147" customWidth="1"/>
    <col min="10" max="10" width="7.5" style="147" customWidth="1"/>
    <col min="11" max="46" width="18.75" style="232" customWidth="1"/>
    <col min="47" max="118" width="18.75" style="147" customWidth="1"/>
    <col min="119" max="119" width="18.75" customWidth="1"/>
    <col min="120" max="120" width="18.75" style="147" customWidth="1"/>
  </cols>
  <sheetData>
    <row r="1" s="230" customFormat="1" ht="21" customHeight="1" spans="1:118">
      <c r="A1" s="133" t="s">
        <v>732</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row>
    <row r="2" s="145" customFormat="1" ht="18" customHeight="1" spans="1:120">
      <c r="A2" s="140"/>
      <c r="B2" s="140"/>
      <c r="C2" s="140"/>
      <c r="D2" s="140"/>
      <c r="E2" s="140"/>
      <c r="F2" s="140"/>
      <c r="G2" s="140"/>
      <c r="H2" s="140"/>
      <c r="I2" s="140"/>
      <c r="J2" s="140"/>
      <c r="K2" s="235"/>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235"/>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P2" s="134" t="s">
        <v>733</v>
      </c>
    </row>
    <row r="3" s="145" customFormat="1" ht="18" customHeight="1" spans="1:120">
      <c r="A3" s="149" t="s">
        <v>68</v>
      </c>
      <c r="B3" s="140"/>
      <c r="C3" s="140"/>
      <c r="D3" s="140"/>
      <c r="E3" s="140"/>
      <c r="F3" s="140"/>
      <c r="G3" s="140"/>
      <c r="H3" s="140"/>
      <c r="I3" s="140"/>
      <c r="J3" s="140"/>
      <c r="K3" s="235"/>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235"/>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P3" s="134" t="s">
        <v>69</v>
      </c>
    </row>
    <row r="4" s="146" customFormat="1" ht="18" customHeight="1" spans="1:120">
      <c r="A4" s="150" t="s">
        <v>363</v>
      </c>
      <c r="B4" s="124"/>
      <c r="C4" s="124"/>
      <c r="D4" s="124"/>
      <c r="E4" s="124"/>
      <c r="F4" s="124"/>
      <c r="G4" s="124"/>
      <c r="H4" s="124"/>
      <c r="I4" s="124"/>
      <c r="J4" s="124"/>
      <c r="K4" s="124" t="s">
        <v>258</v>
      </c>
      <c r="L4" s="124" t="s">
        <v>364</v>
      </c>
      <c r="M4" s="124"/>
      <c r="N4" s="124"/>
      <c r="O4" s="124"/>
      <c r="P4" s="124"/>
      <c r="Q4" s="124"/>
      <c r="R4" s="124"/>
      <c r="S4" s="124"/>
      <c r="T4" s="124"/>
      <c r="U4" s="124"/>
      <c r="V4" s="124"/>
      <c r="W4" s="124"/>
      <c r="X4" s="124"/>
      <c r="Y4" s="124"/>
      <c r="Z4" s="124" t="s">
        <v>365</v>
      </c>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t="s">
        <v>366</v>
      </c>
      <c r="BC4" s="124"/>
      <c r="BD4" s="124"/>
      <c r="BE4" s="124"/>
      <c r="BF4" s="124"/>
      <c r="BG4" s="124"/>
      <c r="BH4" s="124"/>
      <c r="BI4" s="124"/>
      <c r="BJ4" s="124"/>
      <c r="BK4" s="124"/>
      <c r="BL4" s="124"/>
      <c r="BM4" s="124"/>
      <c r="BN4" s="124"/>
      <c r="BO4" s="124" t="s">
        <v>367</v>
      </c>
      <c r="BP4" s="124"/>
      <c r="BQ4" s="124"/>
      <c r="BR4" s="124"/>
      <c r="BS4" s="124"/>
      <c r="BT4" s="124" t="s">
        <v>368</v>
      </c>
      <c r="BU4" s="124"/>
      <c r="BV4" s="124"/>
      <c r="BW4" s="124"/>
      <c r="BX4" s="124"/>
      <c r="BY4" s="124"/>
      <c r="BZ4" s="124"/>
      <c r="CA4" s="124"/>
      <c r="CB4" s="124"/>
      <c r="CC4" s="124"/>
      <c r="CD4" s="124"/>
      <c r="CE4" s="124"/>
      <c r="CF4" s="124"/>
      <c r="CG4" s="124" t="s">
        <v>369</v>
      </c>
      <c r="CH4" s="124"/>
      <c r="CI4" s="124"/>
      <c r="CJ4" s="124"/>
      <c r="CK4" s="124"/>
      <c r="CL4" s="124"/>
      <c r="CM4" s="124"/>
      <c r="CN4" s="124"/>
      <c r="CO4" s="124"/>
      <c r="CP4" s="124"/>
      <c r="CQ4" s="124"/>
      <c r="CR4" s="124"/>
      <c r="CS4" s="124"/>
      <c r="CT4" s="124"/>
      <c r="CU4" s="124"/>
      <c r="CV4" s="124"/>
      <c r="CW4" s="124"/>
      <c r="CX4" s="124" t="s">
        <v>370</v>
      </c>
      <c r="CY4" s="124"/>
      <c r="CZ4" s="124"/>
      <c r="DA4" s="124" t="s">
        <v>371</v>
      </c>
      <c r="DB4" s="124"/>
      <c r="DC4" s="124"/>
      <c r="DD4" s="124"/>
      <c r="DE4" s="124"/>
      <c r="DF4" s="124"/>
      <c r="DG4" s="124" t="s">
        <v>372</v>
      </c>
      <c r="DH4" s="124"/>
      <c r="DI4" s="124"/>
      <c r="DJ4" s="124"/>
      <c r="DK4" s="124" t="s">
        <v>373</v>
      </c>
      <c r="DL4" s="124"/>
      <c r="DM4" s="124"/>
      <c r="DN4" s="124"/>
      <c r="DO4" s="124"/>
      <c r="DP4" s="152"/>
    </row>
    <row r="5" s="146" customFormat="1" ht="34.5" customHeight="1" spans="1:120">
      <c r="A5" s="129" t="s">
        <v>256</v>
      </c>
      <c r="B5" s="42"/>
      <c r="C5" s="42"/>
      <c r="D5" s="42" t="s">
        <v>509</v>
      </c>
      <c r="E5" s="42" t="s">
        <v>510</v>
      </c>
      <c r="F5" s="42" t="s">
        <v>511</v>
      </c>
      <c r="G5" s="42" t="s">
        <v>512</v>
      </c>
      <c r="H5" s="42" t="s">
        <v>513</v>
      </c>
      <c r="I5" s="42" t="s">
        <v>514</v>
      </c>
      <c r="J5" s="257" t="s">
        <v>688</v>
      </c>
      <c r="K5" s="42"/>
      <c r="L5" s="42" t="s">
        <v>204</v>
      </c>
      <c r="M5" s="42" t="s">
        <v>374</v>
      </c>
      <c r="N5" s="42" t="s">
        <v>375</v>
      </c>
      <c r="O5" s="42" t="s">
        <v>376</v>
      </c>
      <c r="P5" s="42" t="s">
        <v>377</v>
      </c>
      <c r="Q5" s="42" t="s">
        <v>378</v>
      </c>
      <c r="R5" s="42" t="s">
        <v>379</v>
      </c>
      <c r="S5" s="42" t="s">
        <v>380</v>
      </c>
      <c r="T5" s="42" t="s">
        <v>381</v>
      </c>
      <c r="U5" s="42" t="s">
        <v>490</v>
      </c>
      <c r="V5" s="42" t="s">
        <v>383</v>
      </c>
      <c r="W5" s="42" t="s">
        <v>384</v>
      </c>
      <c r="X5" s="42" t="s">
        <v>385</v>
      </c>
      <c r="Y5" s="42" t="s">
        <v>386</v>
      </c>
      <c r="Z5" s="42" t="s">
        <v>204</v>
      </c>
      <c r="AA5" s="42" t="s">
        <v>387</v>
      </c>
      <c r="AB5" s="42" t="s">
        <v>388</v>
      </c>
      <c r="AC5" s="42" t="s">
        <v>389</v>
      </c>
      <c r="AD5" s="42" t="s">
        <v>390</v>
      </c>
      <c r="AE5" s="42" t="s">
        <v>391</v>
      </c>
      <c r="AF5" s="42" t="s">
        <v>392</v>
      </c>
      <c r="AG5" s="42" t="s">
        <v>393</v>
      </c>
      <c r="AH5" s="42" t="s">
        <v>394</v>
      </c>
      <c r="AI5" s="42" t="s">
        <v>395</v>
      </c>
      <c r="AJ5" s="42" t="s">
        <v>396</v>
      </c>
      <c r="AK5" s="42" t="s">
        <v>397</v>
      </c>
      <c r="AL5" s="42" t="s">
        <v>398</v>
      </c>
      <c r="AM5" s="42" t="s">
        <v>399</v>
      </c>
      <c r="AN5" s="42" t="s">
        <v>400</v>
      </c>
      <c r="AO5" s="42" t="s">
        <v>401</v>
      </c>
      <c r="AP5" s="42" t="s">
        <v>402</v>
      </c>
      <c r="AQ5" s="42" t="s">
        <v>403</v>
      </c>
      <c r="AR5" s="42" t="s">
        <v>404</v>
      </c>
      <c r="AS5" s="42" t="s">
        <v>405</v>
      </c>
      <c r="AT5" s="42" t="s">
        <v>406</v>
      </c>
      <c r="AU5" s="42" t="s">
        <v>407</v>
      </c>
      <c r="AV5" s="42" t="s">
        <v>408</v>
      </c>
      <c r="AW5" s="42" t="s">
        <v>409</v>
      </c>
      <c r="AX5" s="42" t="s">
        <v>491</v>
      </c>
      <c r="AY5" s="42" t="s">
        <v>411</v>
      </c>
      <c r="AZ5" s="42" t="s">
        <v>412</v>
      </c>
      <c r="BA5" s="42" t="s">
        <v>413</v>
      </c>
      <c r="BB5" s="42" t="s">
        <v>204</v>
      </c>
      <c r="BC5" s="42" t="s">
        <v>414</v>
      </c>
      <c r="BD5" s="42" t="s">
        <v>415</v>
      </c>
      <c r="BE5" s="42" t="s">
        <v>416</v>
      </c>
      <c r="BF5" s="42" t="s">
        <v>417</v>
      </c>
      <c r="BG5" s="42" t="s">
        <v>418</v>
      </c>
      <c r="BH5" s="42" t="s">
        <v>419</v>
      </c>
      <c r="BI5" s="42" t="s">
        <v>420</v>
      </c>
      <c r="BJ5" s="42" t="s">
        <v>421</v>
      </c>
      <c r="BK5" s="42" t="s">
        <v>422</v>
      </c>
      <c r="BL5" s="42" t="s">
        <v>423</v>
      </c>
      <c r="BM5" s="42" t="s">
        <v>424</v>
      </c>
      <c r="BN5" s="42" t="s">
        <v>425</v>
      </c>
      <c r="BO5" s="42" t="s">
        <v>204</v>
      </c>
      <c r="BP5" s="42" t="s">
        <v>426</v>
      </c>
      <c r="BQ5" s="42" t="s">
        <v>427</v>
      </c>
      <c r="BR5" s="42" t="s">
        <v>428</v>
      </c>
      <c r="BS5" s="42" t="s">
        <v>429</v>
      </c>
      <c r="BT5" s="42" t="s">
        <v>204</v>
      </c>
      <c r="BU5" s="42" t="s">
        <v>430</v>
      </c>
      <c r="BV5" s="42" t="s">
        <v>431</v>
      </c>
      <c r="BW5" s="42" t="s">
        <v>432</v>
      </c>
      <c r="BX5" s="42" t="s">
        <v>433</v>
      </c>
      <c r="BY5" s="42" t="s">
        <v>434</v>
      </c>
      <c r="BZ5" s="42" t="s">
        <v>435</v>
      </c>
      <c r="CA5" s="42" t="s">
        <v>436</v>
      </c>
      <c r="CB5" s="42" t="s">
        <v>437</v>
      </c>
      <c r="CC5" s="42" t="s">
        <v>438</v>
      </c>
      <c r="CD5" s="42" t="s">
        <v>439</v>
      </c>
      <c r="CE5" s="42" t="s">
        <v>440</v>
      </c>
      <c r="CF5" s="42" t="s">
        <v>441</v>
      </c>
      <c r="CG5" s="42" t="s">
        <v>204</v>
      </c>
      <c r="CH5" s="42" t="s">
        <v>430</v>
      </c>
      <c r="CI5" s="42" t="s">
        <v>431</v>
      </c>
      <c r="CJ5" s="42" t="s">
        <v>432</v>
      </c>
      <c r="CK5" s="42" t="s">
        <v>433</v>
      </c>
      <c r="CL5" s="42" t="s">
        <v>434</v>
      </c>
      <c r="CM5" s="42" t="s">
        <v>435</v>
      </c>
      <c r="CN5" s="42" t="s">
        <v>436</v>
      </c>
      <c r="CO5" s="42" t="s">
        <v>442</v>
      </c>
      <c r="CP5" s="42" t="s">
        <v>443</v>
      </c>
      <c r="CQ5" s="42" t="s">
        <v>444</v>
      </c>
      <c r="CR5" s="42" t="s">
        <v>445</v>
      </c>
      <c r="CS5" s="42" t="s">
        <v>437</v>
      </c>
      <c r="CT5" s="42" t="s">
        <v>438</v>
      </c>
      <c r="CU5" s="42" t="s">
        <v>439</v>
      </c>
      <c r="CV5" s="42" t="s">
        <v>440</v>
      </c>
      <c r="CW5" s="42" t="s">
        <v>446</v>
      </c>
      <c r="CX5" s="42" t="s">
        <v>204</v>
      </c>
      <c r="CY5" s="42" t="s">
        <v>447</v>
      </c>
      <c r="CZ5" s="42" t="s">
        <v>448</v>
      </c>
      <c r="DA5" s="42" t="s">
        <v>204</v>
      </c>
      <c r="DB5" s="42" t="s">
        <v>447</v>
      </c>
      <c r="DC5" s="42" t="s">
        <v>449</v>
      </c>
      <c r="DD5" s="42" t="s">
        <v>450</v>
      </c>
      <c r="DE5" s="42" t="s">
        <v>451</v>
      </c>
      <c r="DF5" s="42" t="s">
        <v>448</v>
      </c>
      <c r="DG5" s="42" t="s">
        <v>204</v>
      </c>
      <c r="DH5" s="42" t="s">
        <v>452</v>
      </c>
      <c r="DI5" s="42" t="s">
        <v>453</v>
      </c>
      <c r="DJ5" s="42" t="s">
        <v>454</v>
      </c>
      <c r="DK5" s="42" t="s">
        <v>204</v>
      </c>
      <c r="DL5" s="42" t="s">
        <v>455</v>
      </c>
      <c r="DM5" s="42" t="s">
        <v>456</v>
      </c>
      <c r="DN5" s="42" t="s">
        <v>457</v>
      </c>
      <c r="DO5" s="42" t="s">
        <v>458</v>
      </c>
      <c r="DP5" s="153" t="s">
        <v>373</v>
      </c>
    </row>
    <row r="6" s="146" customFormat="1" ht="22.5" customHeight="1" spans="1:120">
      <c r="A6" s="129" t="s">
        <v>266</v>
      </c>
      <c r="B6" s="42" t="s">
        <v>267</v>
      </c>
      <c r="C6" s="42" t="s">
        <v>268</v>
      </c>
      <c r="D6" s="42" t="s">
        <v>269</v>
      </c>
      <c r="E6" s="256" t="s">
        <v>130</v>
      </c>
      <c r="F6" s="256" t="s">
        <v>130</v>
      </c>
      <c r="G6" s="256" t="s">
        <v>130</v>
      </c>
      <c r="H6" s="256" t="s">
        <v>130</v>
      </c>
      <c r="I6" s="256" t="s">
        <v>130</v>
      </c>
      <c r="J6" s="256" t="s">
        <v>130</v>
      </c>
      <c r="K6" s="42">
        <v>1</v>
      </c>
      <c r="L6" s="42">
        <v>2</v>
      </c>
      <c r="M6" s="42">
        <v>3</v>
      </c>
      <c r="N6" s="42">
        <v>4</v>
      </c>
      <c r="O6" s="42">
        <v>5</v>
      </c>
      <c r="P6" s="42">
        <v>6</v>
      </c>
      <c r="Q6" s="42">
        <v>7</v>
      </c>
      <c r="R6" s="42">
        <v>8</v>
      </c>
      <c r="S6" s="42">
        <v>9</v>
      </c>
      <c r="T6" s="42">
        <v>10</v>
      </c>
      <c r="U6" s="42">
        <v>11</v>
      </c>
      <c r="V6" s="42">
        <v>12</v>
      </c>
      <c r="W6" s="42">
        <v>13</v>
      </c>
      <c r="X6" s="42">
        <v>14</v>
      </c>
      <c r="Y6" s="42">
        <v>15</v>
      </c>
      <c r="Z6" s="42">
        <v>16</v>
      </c>
      <c r="AA6" s="42">
        <v>17</v>
      </c>
      <c r="AB6" s="42">
        <v>18</v>
      </c>
      <c r="AC6" s="42">
        <v>19</v>
      </c>
      <c r="AD6" s="42">
        <v>20</v>
      </c>
      <c r="AE6" s="42">
        <v>21</v>
      </c>
      <c r="AF6" s="42">
        <v>22</v>
      </c>
      <c r="AG6" s="42">
        <v>23</v>
      </c>
      <c r="AH6" s="42">
        <v>24</v>
      </c>
      <c r="AI6" s="42">
        <v>25</v>
      </c>
      <c r="AJ6" s="42">
        <v>26</v>
      </c>
      <c r="AK6" s="42">
        <v>27</v>
      </c>
      <c r="AL6" s="42">
        <v>28</v>
      </c>
      <c r="AM6" s="42">
        <v>29</v>
      </c>
      <c r="AN6" s="42">
        <v>30</v>
      </c>
      <c r="AO6" s="42">
        <v>31</v>
      </c>
      <c r="AP6" s="42">
        <v>32</v>
      </c>
      <c r="AQ6" s="42">
        <v>33</v>
      </c>
      <c r="AR6" s="42">
        <v>34</v>
      </c>
      <c r="AS6" s="42">
        <v>35</v>
      </c>
      <c r="AT6" s="42">
        <v>36</v>
      </c>
      <c r="AU6" s="42">
        <v>37</v>
      </c>
      <c r="AV6" s="42">
        <v>38</v>
      </c>
      <c r="AW6" s="42">
        <v>39</v>
      </c>
      <c r="AX6" s="42">
        <v>40</v>
      </c>
      <c r="AY6" s="42">
        <v>41</v>
      </c>
      <c r="AZ6" s="42">
        <v>42</v>
      </c>
      <c r="BA6" s="42">
        <v>43</v>
      </c>
      <c r="BB6" s="42">
        <v>44</v>
      </c>
      <c r="BC6" s="42">
        <v>45</v>
      </c>
      <c r="BD6" s="42">
        <v>46</v>
      </c>
      <c r="BE6" s="42">
        <v>47</v>
      </c>
      <c r="BF6" s="42">
        <v>48</v>
      </c>
      <c r="BG6" s="42">
        <v>49</v>
      </c>
      <c r="BH6" s="42">
        <v>50</v>
      </c>
      <c r="BI6" s="42">
        <v>51</v>
      </c>
      <c r="BJ6" s="42">
        <v>52</v>
      </c>
      <c r="BK6" s="42">
        <v>53</v>
      </c>
      <c r="BL6" s="42">
        <v>54</v>
      </c>
      <c r="BM6" s="237">
        <v>55</v>
      </c>
      <c r="BN6" s="237">
        <v>56</v>
      </c>
      <c r="BO6" s="237">
        <v>57</v>
      </c>
      <c r="BP6" s="237">
        <v>58</v>
      </c>
      <c r="BQ6" s="237">
        <v>59</v>
      </c>
      <c r="BR6" s="237">
        <v>60</v>
      </c>
      <c r="BS6" s="237">
        <v>61</v>
      </c>
      <c r="BT6" s="237">
        <v>62</v>
      </c>
      <c r="BU6" s="237">
        <v>63</v>
      </c>
      <c r="BV6" s="237">
        <v>64</v>
      </c>
      <c r="BW6" s="237">
        <v>65</v>
      </c>
      <c r="BX6" s="237">
        <v>66</v>
      </c>
      <c r="BY6" s="237">
        <v>67</v>
      </c>
      <c r="BZ6" s="237">
        <v>68</v>
      </c>
      <c r="CA6" s="237">
        <v>69</v>
      </c>
      <c r="CB6" s="237">
        <v>70</v>
      </c>
      <c r="CC6" s="237">
        <v>71</v>
      </c>
      <c r="CD6" s="237">
        <v>72</v>
      </c>
      <c r="CE6" s="237">
        <v>73</v>
      </c>
      <c r="CF6" s="237">
        <v>74</v>
      </c>
      <c r="CG6" s="42">
        <v>75</v>
      </c>
      <c r="CH6" s="42">
        <v>76</v>
      </c>
      <c r="CI6" s="42">
        <v>77</v>
      </c>
      <c r="CJ6" s="42">
        <v>78</v>
      </c>
      <c r="CK6" s="42">
        <v>79</v>
      </c>
      <c r="CL6" s="42">
        <v>80</v>
      </c>
      <c r="CM6" s="42">
        <v>81</v>
      </c>
      <c r="CN6" s="42">
        <v>82</v>
      </c>
      <c r="CO6" s="42">
        <v>83</v>
      </c>
      <c r="CP6" s="42">
        <v>84</v>
      </c>
      <c r="CQ6" s="42">
        <v>85</v>
      </c>
      <c r="CR6" s="42">
        <v>86</v>
      </c>
      <c r="CS6" s="42">
        <v>87</v>
      </c>
      <c r="CT6" s="42">
        <v>88</v>
      </c>
      <c r="CU6" s="42">
        <v>89</v>
      </c>
      <c r="CV6" s="42">
        <v>90</v>
      </c>
      <c r="CW6" s="42">
        <v>91</v>
      </c>
      <c r="CX6" s="42">
        <v>92</v>
      </c>
      <c r="CY6" s="42">
        <v>93</v>
      </c>
      <c r="CZ6" s="42">
        <v>94</v>
      </c>
      <c r="DA6" s="42">
        <v>95</v>
      </c>
      <c r="DB6" s="42">
        <v>96</v>
      </c>
      <c r="DC6" s="42">
        <v>97</v>
      </c>
      <c r="DD6" s="42">
        <v>98</v>
      </c>
      <c r="DE6" s="42">
        <v>99</v>
      </c>
      <c r="DF6" s="42">
        <v>100</v>
      </c>
      <c r="DG6" s="42">
        <v>101</v>
      </c>
      <c r="DH6" s="42">
        <v>102</v>
      </c>
      <c r="DI6" s="42">
        <v>103</v>
      </c>
      <c r="DJ6" s="42">
        <v>104</v>
      </c>
      <c r="DK6" s="42">
        <v>105</v>
      </c>
      <c r="DL6" s="237">
        <v>106</v>
      </c>
      <c r="DM6" s="237">
        <v>107</v>
      </c>
      <c r="DN6" s="237">
        <v>108</v>
      </c>
      <c r="DO6" s="237" t="s">
        <v>459</v>
      </c>
      <c r="DP6" s="242" t="s">
        <v>460</v>
      </c>
    </row>
    <row r="7" s="134" customFormat="1" ht="22.5" customHeight="1" spans="1:120">
      <c r="A7" s="136"/>
      <c r="B7" s="137"/>
      <c r="C7" s="137"/>
      <c r="D7" s="138" t="s">
        <v>258</v>
      </c>
      <c r="E7" s="138"/>
      <c r="F7" s="138" t="s">
        <v>64</v>
      </c>
      <c r="G7" s="138"/>
      <c r="H7" s="138"/>
      <c r="I7" s="138" t="s">
        <v>64</v>
      </c>
      <c r="J7" s="138" t="s">
        <v>64</v>
      </c>
      <c r="K7" s="112">
        <v>5907557.6</v>
      </c>
      <c r="L7" s="112">
        <v>0</v>
      </c>
      <c r="M7" s="141">
        <f t="shared" ref="M7:Y7" si="0">M8</f>
        <v>0</v>
      </c>
      <c r="N7" s="141">
        <f t="shared" si="0"/>
        <v>0</v>
      </c>
      <c r="O7" s="141">
        <f t="shared" si="0"/>
        <v>0</v>
      </c>
      <c r="P7" s="141">
        <f t="shared" si="0"/>
        <v>0</v>
      </c>
      <c r="Q7" s="141">
        <f t="shared" si="0"/>
        <v>0</v>
      </c>
      <c r="R7" s="141">
        <f t="shared" si="0"/>
        <v>0</v>
      </c>
      <c r="S7" s="141">
        <f t="shared" si="0"/>
        <v>0</v>
      </c>
      <c r="T7" s="141">
        <f t="shared" si="0"/>
        <v>0</v>
      </c>
      <c r="U7" s="141">
        <f t="shared" si="0"/>
        <v>0</v>
      </c>
      <c r="V7" s="141">
        <f t="shared" si="0"/>
        <v>0</v>
      </c>
      <c r="W7" s="141">
        <f t="shared" si="0"/>
        <v>0</v>
      </c>
      <c r="X7" s="141">
        <f t="shared" si="0"/>
        <v>0</v>
      </c>
      <c r="Y7" s="141">
        <f t="shared" si="0"/>
        <v>0</v>
      </c>
      <c r="Z7" s="112">
        <v>0</v>
      </c>
      <c r="AA7" s="141">
        <f t="shared" ref="AA7:BA7" si="1">AA8</f>
        <v>0</v>
      </c>
      <c r="AB7" s="141">
        <f t="shared" si="1"/>
        <v>0</v>
      </c>
      <c r="AC7" s="141">
        <f t="shared" si="1"/>
        <v>0</v>
      </c>
      <c r="AD7" s="141">
        <f t="shared" si="1"/>
        <v>0</v>
      </c>
      <c r="AE7" s="141">
        <f t="shared" si="1"/>
        <v>0</v>
      </c>
      <c r="AF7" s="141">
        <f t="shared" si="1"/>
        <v>0</v>
      </c>
      <c r="AG7" s="141">
        <f t="shared" si="1"/>
        <v>0</v>
      </c>
      <c r="AH7" s="141">
        <f t="shared" si="1"/>
        <v>0</v>
      </c>
      <c r="AI7" s="141">
        <f t="shared" si="1"/>
        <v>0</v>
      </c>
      <c r="AJ7" s="141">
        <f t="shared" si="1"/>
        <v>0</v>
      </c>
      <c r="AK7" s="141">
        <f t="shared" si="1"/>
        <v>0</v>
      </c>
      <c r="AL7" s="141">
        <f t="shared" si="1"/>
        <v>0</v>
      </c>
      <c r="AM7" s="141">
        <f t="shared" si="1"/>
        <v>0</v>
      </c>
      <c r="AN7" s="141">
        <f t="shared" si="1"/>
        <v>0</v>
      </c>
      <c r="AO7" s="141">
        <f t="shared" si="1"/>
        <v>0</v>
      </c>
      <c r="AP7" s="141">
        <f t="shared" si="1"/>
        <v>0</v>
      </c>
      <c r="AQ7" s="141">
        <f t="shared" si="1"/>
        <v>0</v>
      </c>
      <c r="AR7" s="141">
        <f t="shared" si="1"/>
        <v>0</v>
      </c>
      <c r="AS7" s="141">
        <f t="shared" si="1"/>
        <v>0</v>
      </c>
      <c r="AT7" s="141">
        <f t="shared" si="1"/>
        <v>0</v>
      </c>
      <c r="AU7" s="141">
        <f t="shared" si="1"/>
        <v>0</v>
      </c>
      <c r="AV7" s="141">
        <f t="shared" si="1"/>
        <v>0</v>
      </c>
      <c r="AW7" s="141">
        <f t="shared" si="1"/>
        <v>0</v>
      </c>
      <c r="AX7" s="141">
        <f t="shared" si="1"/>
        <v>0</v>
      </c>
      <c r="AY7" s="141">
        <f t="shared" si="1"/>
        <v>0</v>
      </c>
      <c r="AZ7" s="141">
        <f t="shared" si="1"/>
        <v>0</v>
      </c>
      <c r="BA7" s="141">
        <f t="shared" si="1"/>
        <v>0</v>
      </c>
      <c r="BB7" s="112">
        <v>0</v>
      </c>
      <c r="BC7" s="141">
        <f t="shared" ref="BC7:BN7" si="2">BC8</f>
        <v>0</v>
      </c>
      <c r="BD7" s="141">
        <f t="shared" si="2"/>
        <v>0</v>
      </c>
      <c r="BE7" s="141">
        <f t="shared" si="2"/>
        <v>0</v>
      </c>
      <c r="BF7" s="141">
        <f t="shared" si="2"/>
        <v>0</v>
      </c>
      <c r="BG7" s="141">
        <f t="shared" si="2"/>
        <v>0</v>
      </c>
      <c r="BH7" s="141">
        <f t="shared" si="2"/>
        <v>0</v>
      </c>
      <c r="BI7" s="141">
        <f t="shared" si="2"/>
        <v>0</v>
      </c>
      <c r="BJ7" s="141">
        <f t="shared" si="2"/>
        <v>0</v>
      </c>
      <c r="BK7" s="141">
        <f t="shared" si="2"/>
        <v>0</v>
      </c>
      <c r="BL7" s="141">
        <f t="shared" si="2"/>
        <v>0</v>
      </c>
      <c r="BM7" s="141">
        <f t="shared" si="2"/>
        <v>0</v>
      </c>
      <c r="BN7" s="141">
        <f t="shared" si="2"/>
        <v>0</v>
      </c>
      <c r="BO7" s="112">
        <v>0</v>
      </c>
      <c r="BP7" s="141">
        <f>BP8</f>
        <v>0</v>
      </c>
      <c r="BQ7" s="141">
        <f>BQ8</f>
        <v>0</v>
      </c>
      <c r="BR7" s="141">
        <f>BR8</f>
        <v>0</v>
      </c>
      <c r="BS7" s="141">
        <f>BS8</f>
        <v>0</v>
      </c>
      <c r="BT7" s="112">
        <v>0</v>
      </c>
      <c r="BU7" s="141">
        <f t="shared" ref="BU7:CF7" si="3">BU8</f>
        <v>0</v>
      </c>
      <c r="BV7" s="141">
        <f t="shared" si="3"/>
        <v>0</v>
      </c>
      <c r="BW7" s="141">
        <f t="shared" si="3"/>
        <v>0</v>
      </c>
      <c r="BX7" s="141">
        <f t="shared" si="3"/>
        <v>0</v>
      </c>
      <c r="BY7" s="141">
        <f t="shared" si="3"/>
        <v>0</v>
      </c>
      <c r="BZ7" s="141">
        <f t="shared" si="3"/>
        <v>0</v>
      </c>
      <c r="CA7" s="141">
        <f t="shared" si="3"/>
        <v>0</v>
      </c>
      <c r="CB7" s="141">
        <f t="shared" si="3"/>
        <v>0</v>
      </c>
      <c r="CC7" s="141">
        <f t="shared" si="3"/>
        <v>0</v>
      </c>
      <c r="CD7" s="141">
        <f t="shared" si="3"/>
        <v>0</v>
      </c>
      <c r="CE7" s="141">
        <f t="shared" si="3"/>
        <v>0</v>
      </c>
      <c r="CF7" s="141">
        <f t="shared" si="3"/>
        <v>0</v>
      </c>
      <c r="CG7" s="112">
        <v>5907557.6</v>
      </c>
      <c r="CH7" s="141">
        <f t="shared" ref="CH7:CW7" si="4">CH8</f>
        <v>0</v>
      </c>
      <c r="CI7" s="141">
        <f t="shared" si="4"/>
        <v>0</v>
      </c>
      <c r="CJ7" s="141">
        <f t="shared" si="4"/>
        <v>0</v>
      </c>
      <c r="CK7" s="141">
        <f t="shared" si="4"/>
        <v>5907557.6</v>
      </c>
      <c r="CL7" s="141">
        <f t="shared" si="4"/>
        <v>0</v>
      </c>
      <c r="CM7" s="141">
        <f t="shared" si="4"/>
        <v>0</v>
      </c>
      <c r="CN7" s="141">
        <f t="shared" si="4"/>
        <v>0</v>
      </c>
      <c r="CO7" s="141">
        <f t="shared" si="4"/>
        <v>0</v>
      </c>
      <c r="CP7" s="141">
        <f t="shared" si="4"/>
        <v>0</v>
      </c>
      <c r="CQ7" s="141">
        <f t="shared" si="4"/>
        <v>0</v>
      </c>
      <c r="CR7" s="141">
        <f t="shared" si="4"/>
        <v>0</v>
      </c>
      <c r="CS7" s="141">
        <f t="shared" si="4"/>
        <v>0</v>
      </c>
      <c r="CT7" s="141">
        <f t="shared" si="4"/>
        <v>0</v>
      </c>
      <c r="CU7" s="141">
        <f t="shared" si="4"/>
        <v>0</v>
      </c>
      <c r="CV7" s="141">
        <f t="shared" si="4"/>
        <v>0</v>
      </c>
      <c r="CW7" s="141">
        <f t="shared" si="4"/>
        <v>0</v>
      </c>
      <c r="CX7" s="112">
        <v>0</v>
      </c>
      <c r="CY7" s="141">
        <f>CY8</f>
        <v>0</v>
      </c>
      <c r="CZ7" s="141">
        <f>CZ8</f>
        <v>0</v>
      </c>
      <c r="DA7" s="112">
        <v>0</v>
      </c>
      <c r="DB7" s="141">
        <f>DB8</f>
        <v>0</v>
      </c>
      <c r="DC7" s="141">
        <f>DC8</f>
        <v>0</v>
      </c>
      <c r="DD7" s="141">
        <f>DD8</f>
        <v>0</v>
      </c>
      <c r="DE7" s="141">
        <f>DE8</f>
        <v>0</v>
      </c>
      <c r="DF7" s="141">
        <f>DF8</f>
        <v>0</v>
      </c>
      <c r="DG7" s="112">
        <v>0</v>
      </c>
      <c r="DH7" s="141">
        <f>DH8</f>
        <v>0</v>
      </c>
      <c r="DI7" s="141">
        <f>DI8</f>
        <v>0</v>
      </c>
      <c r="DJ7" s="141">
        <f>DJ8</f>
        <v>0</v>
      </c>
      <c r="DK7" s="112">
        <v>0</v>
      </c>
      <c r="DL7" s="141">
        <f>DL8</f>
        <v>0</v>
      </c>
      <c r="DM7" s="141">
        <f>DM8</f>
        <v>0</v>
      </c>
      <c r="DN7" s="141">
        <f>DN8</f>
        <v>0</v>
      </c>
      <c r="DO7" s="141">
        <f>DO8</f>
        <v>0</v>
      </c>
      <c r="DP7" s="142">
        <f>DP8</f>
        <v>0</v>
      </c>
    </row>
    <row r="8" ht="22.5" customHeight="1" spans="1:120">
      <c r="A8" s="136" t="s">
        <v>294</v>
      </c>
      <c r="B8" s="137"/>
      <c r="C8" s="137"/>
      <c r="D8" s="138" t="s">
        <v>295</v>
      </c>
      <c r="E8" s="138"/>
      <c r="F8" s="138" t="s">
        <v>64</v>
      </c>
      <c r="G8" s="138"/>
      <c r="H8" s="138"/>
      <c r="I8" s="138" t="s">
        <v>64</v>
      </c>
      <c r="J8" s="138" t="s">
        <v>64</v>
      </c>
      <c r="K8" s="112">
        <v>5907557.6</v>
      </c>
      <c r="L8" s="112">
        <v>0</v>
      </c>
      <c r="M8" s="141">
        <f t="shared" ref="M8:Y8" si="5">M9</f>
        <v>0</v>
      </c>
      <c r="N8" s="141">
        <f t="shared" si="5"/>
        <v>0</v>
      </c>
      <c r="O8" s="141">
        <f t="shared" si="5"/>
        <v>0</v>
      </c>
      <c r="P8" s="141">
        <f t="shared" si="5"/>
        <v>0</v>
      </c>
      <c r="Q8" s="141">
        <f t="shared" si="5"/>
        <v>0</v>
      </c>
      <c r="R8" s="141">
        <f t="shared" si="5"/>
        <v>0</v>
      </c>
      <c r="S8" s="141">
        <f t="shared" si="5"/>
        <v>0</v>
      </c>
      <c r="T8" s="141">
        <f t="shared" si="5"/>
        <v>0</v>
      </c>
      <c r="U8" s="141">
        <f t="shared" si="5"/>
        <v>0</v>
      </c>
      <c r="V8" s="141">
        <f t="shared" si="5"/>
        <v>0</v>
      </c>
      <c r="W8" s="141">
        <f t="shared" si="5"/>
        <v>0</v>
      </c>
      <c r="X8" s="141">
        <f t="shared" si="5"/>
        <v>0</v>
      </c>
      <c r="Y8" s="141">
        <f t="shared" si="5"/>
        <v>0</v>
      </c>
      <c r="Z8" s="112">
        <v>0</v>
      </c>
      <c r="AA8" s="141">
        <f t="shared" ref="AA8:BA8" si="6">AA9</f>
        <v>0</v>
      </c>
      <c r="AB8" s="141">
        <f t="shared" si="6"/>
        <v>0</v>
      </c>
      <c r="AC8" s="141">
        <f t="shared" si="6"/>
        <v>0</v>
      </c>
      <c r="AD8" s="141">
        <f t="shared" si="6"/>
        <v>0</v>
      </c>
      <c r="AE8" s="141">
        <f t="shared" si="6"/>
        <v>0</v>
      </c>
      <c r="AF8" s="141">
        <f t="shared" si="6"/>
        <v>0</v>
      </c>
      <c r="AG8" s="141">
        <f t="shared" si="6"/>
        <v>0</v>
      </c>
      <c r="AH8" s="141">
        <f t="shared" si="6"/>
        <v>0</v>
      </c>
      <c r="AI8" s="141">
        <f t="shared" si="6"/>
        <v>0</v>
      </c>
      <c r="AJ8" s="141">
        <f t="shared" si="6"/>
        <v>0</v>
      </c>
      <c r="AK8" s="141">
        <f t="shared" si="6"/>
        <v>0</v>
      </c>
      <c r="AL8" s="141">
        <f t="shared" si="6"/>
        <v>0</v>
      </c>
      <c r="AM8" s="141">
        <f t="shared" si="6"/>
        <v>0</v>
      </c>
      <c r="AN8" s="141">
        <f t="shared" si="6"/>
        <v>0</v>
      </c>
      <c r="AO8" s="141">
        <f t="shared" si="6"/>
        <v>0</v>
      </c>
      <c r="AP8" s="141">
        <f t="shared" si="6"/>
        <v>0</v>
      </c>
      <c r="AQ8" s="141">
        <f t="shared" si="6"/>
        <v>0</v>
      </c>
      <c r="AR8" s="141">
        <f t="shared" si="6"/>
        <v>0</v>
      </c>
      <c r="AS8" s="141">
        <f t="shared" si="6"/>
        <v>0</v>
      </c>
      <c r="AT8" s="141">
        <f t="shared" si="6"/>
        <v>0</v>
      </c>
      <c r="AU8" s="141">
        <f t="shared" si="6"/>
        <v>0</v>
      </c>
      <c r="AV8" s="141">
        <f t="shared" si="6"/>
        <v>0</v>
      </c>
      <c r="AW8" s="141">
        <f t="shared" si="6"/>
        <v>0</v>
      </c>
      <c r="AX8" s="141">
        <f t="shared" si="6"/>
        <v>0</v>
      </c>
      <c r="AY8" s="141">
        <f t="shared" si="6"/>
        <v>0</v>
      </c>
      <c r="AZ8" s="141">
        <f t="shared" si="6"/>
        <v>0</v>
      </c>
      <c r="BA8" s="141">
        <f t="shared" si="6"/>
        <v>0</v>
      </c>
      <c r="BB8" s="112">
        <v>0</v>
      </c>
      <c r="BC8" s="141">
        <f t="shared" ref="BC8:BN8" si="7">BC9</f>
        <v>0</v>
      </c>
      <c r="BD8" s="141">
        <f t="shared" si="7"/>
        <v>0</v>
      </c>
      <c r="BE8" s="141">
        <f t="shared" si="7"/>
        <v>0</v>
      </c>
      <c r="BF8" s="141">
        <f t="shared" si="7"/>
        <v>0</v>
      </c>
      <c r="BG8" s="141">
        <f t="shared" si="7"/>
        <v>0</v>
      </c>
      <c r="BH8" s="141">
        <f t="shared" si="7"/>
        <v>0</v>
      </c>
      <c r="BI8" s="141">
        <f t="shared" si="7"/>
        <v>0</v>
      </c>
      <c r="BJ8" s="141">
        <f t="shared" si="7"/>
        <v>0</v>
      </c>
      <c r="BK8" s="141">
        <f t="shared" si="7"/>
        <v>0</v>
      </c>
      <c r="BL8" s="141">
        <f t="shared" si="7"/>
        <v>0</v>
      </c>
      <c r="BM8" s="141">
        <f t="shared" si="7"/>
        <v>0</v>
      </c>
      <c r="BN8" s="141">
        <f t="shared" si="7"/>
        <v>0</v>
      </c>
      <c r="BO8" s="112">
        <v>0</v>
      </c>
      <c r="BP8" s="141">
        <f>BP9</f>
        <v>0</v>
      </c>
      <c r="BQ8" s="141">
        <f>BQ9</f>
        <v>0</v>
      </c>
      <c r="BR8" s="141">
        <f>BR9</f>
        <v>0</v>
      </c>
      <c r="BS8" s="141">
        <f>BS9</f>
        <v>0</v>
      </c>
      <c r="BT8" s="112">
        <v>0</v>
      </c>
      <c r="BU8" s="141">
        <f t="shared" ref="BU8:CF8" si="8">BU9</f>
        <v>0</v>
      </c>
      <c r="BV8" s="141">
        <f t="shared" si="8"/>
        <v>0</v>
      </c>
      <c r="BW8" s="141">
        <f t="shared" si="8"/>
        <v>0</v>
      </c>
      <c r="BX8" s="141">
        <f t="shared" si="8"/>
        <v>0</v>
      </c>
      <c r="BY8" s="141">
        <f t="shared" si="8"/>
        <v>0</v>
      </c>
      <c r="BZ8" s="141">
        <f t="shared" si="8"/>
        <v>0</v>
      </c>
      <c r="CA8" s="141">
        <f t="shared" si="8"/>
        <v>0</v>
      </c>
      <c r="CB8" s="141">
        <f t="shared" si="8"/>
        <v>0</v>
      </c>
      <c r="CC8" s="141">
        <f t="shared" si="8"/>
        <v>0</v>
      </c>
      <c r="CD8" s="141">
        <f t="shared" si="8"/>
        <v>0</v>
      </c>
      <c r="CE8" s="141">
        <f t="shared" si="8"/>
        <v>0</v>
      </c>
      <c r="CF8" s="141">
        <f t="shared" si="8"/>
        <v>0</v>
      </c>
      <c r="CG8" s="112">
        <v>5907557.6</v>
      </c>
      <c r="CH8" s="141">
        <f t="shared" ref="CH8:CW8" si="9">CH9</f>
        <v>0</v>
      </c>
      <c r="CI8" s="141">
        <f t="shared" si="9"/>
        <v>0</v>
      </c>
      <c r="CJ8" s="141">
        <f t="shared" si="9"/>
        <v>0</v>
      </c>
      <c r="CK8" s="141">
        <f t="shared" si="9"/>
        <v>5907557.6</v>
      </c>
      <c r="CL8" s="141">
        <f t="shared" si="9"/>
        <v>0</v>
      </c>
      <c r="CM8" s="141">
        <f t="shared" si="9"/>
        <v>0</v>
      </c>
      <c r="CN8" s="141">
        <f t="shared" si="9"/>
        <v>0</v>
      </c>
      <c r="CO8" s="141">
        <f t="shared" si="9"/>
        <v>0</v>
      </c>
      <c r="CP8" s="141">
        <f t="shared" si="9"/>
        <v>0</v>
      </c>
      <c r="CQ8" s="141">
        <f t="shared" si="9"/>
        <v>0</v>
      </c>
      <c r="CR8" s="141">
        <f t="shared" si="9"/>
        <v>0</v>
      </c>
      <c r="CS8" s="141">
        <f t="shared" si="9"/>
        <v>0</v>
      </c>
      <c r="CT8" s="141">
        <f t="shared" si="9"/>
        <v>0</v>
      </c>
      <c r="CU8" s="141">
        <f t="shared" si="9"/>
        <v>0</v>
      </c>
      <c r="CV8" s="141">
        <f t="shared" si="9"/>
        <v>0</v>
      </c>
      <c r="CW8" s="141">
        <f t="shared" si="9"/>
        <v>0</v>
      </c>
      <c r="CX8" s="112">
        <v>0</v>
      </c>
      <c r="CY8" s="141">
        <f>CY9</f>
        <v>0</v>
      </c>
      <c r="CZ8" s="141">
        <f>CZ9</f>
        <v>0</v>
      </c>
      <c r="DA8" s="112">
        <v>0</v>
      </c>
      <c r="DB8" s="141">
        <f>DB9</f>
        <v>0</v>
      </c>
      <c r="DC8" s="141">
        <f>DC9</f>
        <v>0</v>
      </c>
      <c r="DD8" s="141">
        <f>DD9</f>
        <v>0</v>
      </c>
      <c r="DE8" s="141">
        <f>DE9</f>
        <v>0</v>
      </c>
      <c r="DF8" s="141">
        <f>DF9</f>
        <v>0</v>
      </c>
      <c r="DG8" s="112">
        <v>0</v>
      </c>
      <c r="DH8" s="141">
        <f>DH9</f>
        <v>0</v>
      </c>
      <c r="DI8" s="141">
        <f>DI9</f>
        <v>0</v>
      </c>
      <c r="DJ8" s="141">
        <f>DJ9</f>
        <v>0</v>
      </c>
      <c r="DK8" s="112">
        <v>0</v>
      </c>
      <c r="DL8" s="141">
        <f>DL9</f>
        <v>0</v>
      </c>
      <c r="DM8" s="141">
        <f>DM9</f>
        <v>0</v>
      </c>
      <c r="DN8" s="141">
        <f>DN9</f>
        <v>0</v>
      </c>
      <c r="DO8" s="141">
        <f>DO9</f>
        <v>0</v>
      </c>
      <c r="DP8" s="142">
        <f>DP9</f>
        <v>0</v>
      </c>
    </row>
    <row r="9" ht="22.5" customHeight="1" spans="1:120">
      <c r="A9" s="136" t="s">
        <v>296</v>
      </c>
      <c r="B9" s="137"/>
      <c r="C9" s="137"/>
      <c r="D9" s="138" t="s">
        <v>297</v>
      </c>
      <c r="E9" s="138"/>
      <c r="F9" s="138" t="s">
        <v>64</v>
      </c>
      <c r="G9" s="138"/>
      <c r="H9" s="138"/>
      <c r="I9" s="138" t="s">
        <v>64</v>
      </c>
      <c r="J9" s="138" t="s">
        <v>64</v>
      </c>
      <c r="K9" s="112">
        <v>5907557.6</v>
      </c>
      <c r="L9" s="112">
        <v>0</v>
      </c>
      <c r="M9" s="141">
        <f t="shared" ref="M9:Y9" si="10">M10+M13</f>
        <v>0</v>
      </c>
      <c r="N9" s="141">
        <f t="shared" si="10"/>
        <v>0</v>
      </c>
      <c r="O9" s="141">
        <f t="shared" si="10"/>
        <v>0</v>
      </c>
      <c r="P9" s="141">
        <f t="shared" si="10"/>
        <v>0</v>
      </c>
      <c r="Q9" s="141">
        <f t="shared" si="10"/>
        <v>0</v>
      </c>
      <c r="R9" s="141">
        <f t="shared" si="10"/>
        <v>0</v>
      </c>
      <c r="S9" s="141">
        <f t="shared" si="10"/>
        <v>0</v>
      </c>
      <c r="T9" s="141">
        <f t="shared" si="10"/>
        <v>0</v>
      </c>
      <c r="U9" s="141">
        <f t="shared" si="10"/>
        <v>0</v>
      </c>
      <c r="V9" s="141">
        <f t="shared" si="10"/>
        <v>0</v>
      </c>
      <c r="W9" s="141">
        <f t="shared" si="10"/>
        <v>0</v>
      </c>
      <c r="X9" s="141">
        <f t="shared" si="10"/>
        <v>0</v>
      </c>
      <c r="Y9" s="141">
        <f t="shared" si="10"/>
        <v>0</v>
      </c>
      <c r="Z9" s="112">
        <v>0</v>
      </c>
      <c r="AA9" s="141">
        <f t="shared" ref="AA9:BA9" si="11">AA10+AA13</f>
        <v>0</v>
      </c>
      <c r="AB9" s="141">
        <f t="shared" si="11"/>
        <v>0</v>
      </c>
      <c r="AC9" s="141">
        <f t="shared" si="11"/>
        <v>0</v>
      </c>
      <c r="AD9" s="141">
        <f t="shared" si="11"/>
        <v>0</v>
      </c>
      <c r="AE9" s="141">
        <f t="shared" si="11"/>
        <v>0</v>
      </c>
      <c r="AF9" s="141">
        <f t="shared" si="11"/>
        <v>0</v>
      </c>
      <c r="AG9" s="141">
        <f t="shared" si="11"/>
        <v>0</v>
      </c>
      <c r="AH9" s="141">
        <f t="shared" si="11"/>
        <v>0</v>
      </c>
      <c r="AI9" s="141">
        <f t="shared" si="11"/>
        <v>0</v>
      </c>
      <c r="AJ9" s="141">
        <f t="shared" si="11"/>
        <v>0</v>
      </c>
      <c r="AK9" s="141">
        <f t="shared" si="11"/>
        <v>0</v>
      </c>
      <c r="AL9" s="141">
        <f t="shared" si="11"/>
        <v>0</v>
      </c>
      <c r="AM9" s="141">
        <f t="shared" si="11"/>
        <v>0</v>
      </c>
      <c r="AN9" s="141">
        <f t="shared" si="11"/>
        <v>0</v>
      </c>
      <c r="AO9" s="141">
        <f t="shared" si="11"/>
        <v>0</v>
      </c>
      <c r="AP9" s="141">
        <f t="shared" si="11"/>
        <v>0</v>
      </c>
      <c r="AQ9" s="141">
        <f t="shared" si="11"/>
        <v>0</v>
      </c>
      <c r="AR9" s="141">
        <f t="shared" si="11"/>
        <v>0</v>
      </c>
      <c r="AS9" s="141">
        <f t="shared" si="11"/>
        <v>0</v>
      </c>
      <c r="AT9" s="141">
        <f t="shared" si="11"/>
        <v>0</v>
      </c>
      <c r="AU9" s="141">
        <f t="shared" si="11"/>
        <v>0</v>
      </c>
      <c r="AV9" s="141">
        <f t="shared" si="11"/>
        <v>0</v>
      </c>
      <c r="AW9" s="141">
        <f t="shared" si="11"/>
        <v>0</v>
      </c>
      <c r="AX9" s="141">
        <f t="shared" si="11"/>
        <v>0</v>
      </c>
      <c r="AY9" s="141">
        <f t="shared" si="11"/>
        <v>0</v>
      </c>
      <c r="AZ9" s="141">
        <f t="shared" si="11"/>
        <v>0</v>
      </c>
      <c r="BA9" s="141">
        <f t="shared" si="11"/>
        <v>0</v>
      </c>
      <c r="BB9" s="112">
        <v>0</v>
      </c>
      <c r="BC9" s="141">
        <f t="shared" ref="BC9:BN9" si="12">BC10+BC13</f>
        <v>0</v>
      </c>
      <c r="BD9" s="141">
        <f t="shared" si="12"/>
        <v>0</v>
      </c>
      <c r="BE9" s="141">
        <f t="shared" si="12"/>
        <v>0</v>
      </c>
      <c r="BF9" s="141">
        <f t="shared" si="12"/>
        <v>0</v>
      </c>
      <c r="BG9" s="141">
        <f t="shared" si="12"/>
        <v>0</v>
      </c>
      <c r="BH9" s="141">
        <f t="shared" si="12"/>
        <v>0</v>
      </c>
      <c r="BI9" s="141">
        <f t="shared" si="12"/>
        <v>0</v>
      </c>
      <c r="BJ9" s="141">
        <f t="shared" si="12"/>
        <v>0</v>
      </c>
      <c r="BK9" s="141">
        <f t="shared" si="12"/>
        <v>0</v>
      </c>
      <c r="BL9" s="141">
        <f t="shared" si="12"/>
        <v>0</v>
      </c>
      <c r="BM9" s="141">
        <f t="shared" si="12"/>
        <v>0</v>
      </c>
      <c r="BN9" s="141">
        <f t="shared" si="12"/>
        <v>0</v>
      </c>
      <c r="BO9" s="112">
        <v>0</v>
      </c>
      <c r="BP9" s="141">
        <f>BP10+BP13</f>
        <v>0</v>
      </c>
      <c r="BQ9" s="141">
        <f>BQ10+BQ13</f>
        <v>0</v>
      </c>
      <c r="BR9" s="141">
        <f>BR10+BR13</f>
        <v>0</v>
      </c>
      <c r="BS9" s="141">
        <f>BS10+BS13</f>
        <v>0</v>
      </c>
      <c r="BT9" s="112">
        <v>0</v>
      </c>
      <c r="BU9" s="141">
        <f t="shared" ref="BU9:CF9" si="13">BU10+BU13</f>
        <v>0</v>
      </c>
      <c r="BV9" s="141">
        <f t="shared" si="13"/>
        <v>0</v>
      </c>
      <c r="BW9" s="141">
        <f t="shared" si="13"/>
        <v>0</v>
      </c>
      <c r="BX9" s="141">
        <f t="shared" si="13"/>
        <v>0</v>
      </c>
      <c r="BY9" s="141">
        <f t="shared" si="13"/>
        <v>0</v>
      </c>
      <c r="BZ9" s="141">
        <f t="shared" si="13"/>
        <v>0</v>
      </c>
      <c r="CA9" s="141">
        <f t="shared" si="13"/>
        <v>0</v>
      </c>
      <c r="CB9" s="141">
        <f t="shared" si="13"/>
        <v>0</v>
      </c>
      <c r="CC9" s="141">
        <f t="shared" si="13"/>
        <v>0</v>
      </c>
      <c r="CD9" s="141">
        <f t="shared" si="13"/>
        <v>0</v>
      </c>
      <c r="CE9" s="141">
        <f t="shared" si="13"/>
        <v>0</v>
      </c>
      <c r="CF9" s="141">
        <f t="shared" si="13"/>
        <v>0</v>
      </c>
      <c r="CG9" s="112">
        <v>5907557.6</v>
      </c>
      <c r="CH9" s="141">
        <f t="shared" ref="CH9:CW9" si="14">CH10+CH13</f>
        <v>0</v>
      </c>
      <c r="CI9" s="141">
        <f t="shared" si="14"/>
        <v>0</v>
      </c>
      <c r="CJ9" s="141">
        <f t="shared" si="14"/>
        <v>0</v>
      </c>
      <c r="CK9" s="141">
        <f t="shared" si="14"/>
        <v>5907557.6</v>
      </c>
      <c r="CL9" s="141">
        <f t="shared" si="14"/>
        <v>0</v>
      </c>
      <c r="CM9" s="141">
        <f t="shared" si="14"/>
        <v>0</v>
      </c>
      <c r="CN9" s="141">
        <f t="shared" si="14"/>
        <v>0</v>
      </c>
      <c r="CO9" s="141">
        <f t="shared" si="14"/>
        <v>0</v>
      </c>
      <c r="CP9" s="141">
        <f t="shared" si="14"/>
        <v>0</v>
      </c>
      <c r="CQ9" s="141">
        <f t="shared" si="14"/>
        <v>0</v>
      </c>
      <c r="CR9" s="141">
        <f t="shared" si="14"/>
        <v>0</v>
      </c>
      <c r="CS9" s="141">
        <f t="shared" si="14"/>
        <v>0</v>
      </c>
      <c r="CT9" s="141">
        <f t="shared" si="14"/>
        <v>0</v>
      </c>
      <c r="CU9" s="141">
        <f t="shared" si="14"/>
        <v>0</v>
      </c>
      <c r="CV9" s="141">
        <f t="shared" si="14"/>
        <v>0</v>
      </c>
      <c r="CW9" s="141">
        <f t="shared" si="14"/>
        <v>0</v>
      </c>
      <c r="CX9" s="112">
        <v>0</v>
      </c>
      <c r="CY9" s="141">
        <f>CY10+CY13</f>
        <v>0</v>
      </c>
      <c r="CZ9" s="141">
        <f>CZ10+CZ13</f>
        <v>0</v>
      </c>
      <c r="DA9" s="112">
        <v>0</v>
      </c>
      <c r="DB9" s="141">
        <f>DB10+DB13</f>
        <v>0</v>
      </c>
      <c r="DC9" s="141">
        <f>DC10+DC13</f>
        <v>0</v>
      </c>
      <c r="DD9" s="141">
        <f>DD10+DD13</f>
        <v>0</v>
      </c>
      <c r="DE9" s="141">
        <f>DE10+DE13</f>
        <v>0</v>
      </c>
      <c r="DF9" s="141">
        <f>DF10+DF13</f>
        <v>0</v>
      </c>
      <c r="DG9" s="112">
        <v>0</v>
      </c>
      <c r="DH9" s="141">
        <f>DH10+DH13</f>
        <v>0</v>
      </c>
      <c r="DI9" s="141">
        <f>DI10+DI13</f>
        <v>0</v>
      </c>
      <c r="DJ9" s="141">
        <f>DJ10+DJ13</f>
        <v>0</v>
      </c>
      <c r="DK9" s="112">
        <v>0</v>
      </c>
      <c r="DL9" s="141">
        <f>DL10+DL13</f>
        <v>0</v>
      </c>
      <c r="DM9" s="141">
        <f>DM10+DM13</f>
        <v>0</v>
      </c>
      <c r="DN9" s="141">
        <f>DN10+DN13</f>
        <v>0</v>
      </c>
      <c r="DO9" s="141">
        <f>DO10+DO13</f>
        <v>0</v>
      </c>
      <c r="DP9" s="142">
        <f>DP10+DP13</f>
        <v>0</v>
      </c>
    </row>
    <row r="10" ht="22.5" customHeight="1" spans="1:120">
      <c r="A10" s="136" t="s">
        <v>298</v>
      </c>
      <c r="B10" s="137"/>
      <c r="C10" s="137"/>
      <c r="D10" s="138" t="s">
        <v>299</v>
      </c>
      <c r="E10" s="138"/>
      <c r="F10" s="138" t="s">
        <v>64</v>
      </c>
      <c r="G10" s="138"/>
      <c r="H10" s="138"/>
      <c r="I10" s="138" t="s">
        <v>64</v>
      </c>
      <c r="J10" s="138" t="s">
        <v>64</v>
      </c>
      <c r="K10" s="112">
        <v>907557.6</v>
      </c>
      <c r="L10" s="112">
        <v>0</v>
      </c>
      <c r="M10" s="141">
        <f t="shared" ref="M10:Y10" si="15">M11+M12</f>
        <v>0</v>
      </c>
      <c r="N10" s="141">
        <f t="shared" si="15"/>
        <v>0</v>
      </c>
      <c r="O10" s="141">
        <f t="shared" si="15"/>
        <v>0</v>
      </c>
      <c r="P10" s="141">
        <f t="shared" si="15"/>
        <v>0</v>
      </c>
      <c r="Q10" s="141">
        <f t="shared" si="15"/>
        <v>0</v>
      </c>
      <c r="R10" s="141">
        <f t="shared" si="15"/>
        <v>0</v>
      </c>
      <c r="S10" s="141">
        <f t="shared" si="15"/>
        <v>0</v>
      </c>
      <c r="T10" s="141">
        <f t="shared" si="15"/>
        <v>0</v>
      </c>
      <c r="U10" s="141">
        <f t="shared" si="15"/>
        <v>0</v>
      </c>
      <c r="V10" s="141">
        <f t="shared" si="15"/>
        <v>0</v>
      </c>
      <c r="W10" s="141">
        <f t="shared" si="15"/>
        <v>0</v>
      </c>
      <c r="X10" s="141">
        <f t="shared" si="15"/>
        <v>0</v>
      </c>
      <c r="Y10" s="141">
        <f t="shared" si="15"/>
        <v>0</v>
      </c>
      <c r="Z10" s="112">
        <v>0</v>
      </c>
      <c r="AA10" s="141">
        <f t="shared" ref="AA10:BA10" si="16">AA11+AA12</f>
        <v>0</v>
      </c>
      <c r="AB10" s="141">
        <f t="shared" si="16"/>
        <v>0</v>
      </c>
      <c r="AC10" s="141">
        <f t="shared" si="16"/>
        <v>0</v>
      </c>
      <c r="AD10" s="141">
        <f t="shared" si="16"/>
        <v>0</v>
      </c>
      <c r="AE10" s="141">
        <f t="shared" si="16"/>
        <v>0</v>
      </c>
      <c r="AF10" s="141">
        <f t="shared" si="16"/>
        <v>0</v>
      </c>
      <c r="AG10" s="141">
        <f t="shared" si="16"/>
        <v>0</v>
      </c>
      <c r="AH10" s="141">
        <f t="shared" si="16"/>
        <v>0</v>
      </c>
      <c r="AI10" s="141">
        <f t="shared" si="16"/>
        <v>0</v>
      </c>
      <c r="AJ10" s="141">
        <f t="shared" si="16"/>
        <v>0</v>
      </c>
      <c r="AK10" s="141">
        <f t="shared" si="16"/>
        <v>0</v>
      </c>
      <c r="AL10" s="141">
        <f t="shared" si="16"/>
        <v>0</v>
      </c>
      <c r="AM10" s="141">
        <f t="shared" si="16"/>
        <v>0</v>
      </c>
      <c r="AN10" s="141">
        <f t="shared" si="16"/>
        <v>0</v>
      </c>
      <c r="AO10" s="141">
        <f t="shared" si="16"/>
        <v>0</v>
      </c>
      <c r="AP10" s="141">
        <f t="shared" si="16"/>
        <v>0</v>
      </c>
      <c r="AQ10" s="141">
        <f t="shared" si="16"/>
        <v>0</v>
      </c>
      <c r="AR10" s="141">
        <f t="shared" si="16"/>
        <v>0</v>
      </c>
      <c r="AS10" s="141">
        <f t="shared" si="16"/>
        <v>0</v>
      </c>
      <c r="AT10" s="141">
        <f t="shared" si="16"/>
        <v>0</v>
      </c>
      <c r="AU10" s="141">
        <f t="shared" si="16"/>
        <v>0</v>
      </c>
      <c r="AV10" s="141">
        <f t="shared" si="16"/>
        <v>0</v>
      </c>
      <c r="AW10" s="141">
        <f t="shared" si="16"/>
        <v>0</v>
      </c>
      <c r="AX10" s="141">
        <f t="shared" si="16"/>
        <v>0</v>
      </c>
      <c r="AY10" s="141">
        <f t="shared" si="16"/>
        <v>0</v>
      </c>
      <c r="AZ10" s="141">
        <f t="shared" si="16"/>
        <v>0</v>
      </c>
      <c r="BA10" s="141">
        <f t="shared" si="16"/>
        <v>0</v>
      </c>
      <c r="BB10" s="112">
        <v>0</v>
      </c>
      <c r="BC10" s="141">
        <f t="shared" ref="BC10:BN10" si="17">BC11+BC12</f>
        <v>0</v>
      </c>
      <c r="BD10" s="141">
        <f t="shared" si="17"/>
        <v>0</v>
      </c>
      <c r="BE10" s="141">
        <f t="shared" si="17"/>
        <v>0</v>
      </c>
      <c r="BF10" s="141">
        <f t="shared" si="17"/>
        <v>0</v>
      </c>
      <c r="BG10" s="141">
        <f t="shared" si="17"/>
        <v>0</v>
      </c>
      <c r="BH10" s="141">
        <f t="shared" si="17"/>
        <v>0</v>
      </c>
      <c r="BI10" s="141">
        <f t="shared" si="17"/>
        <v>0</v>
      </c>
      <c r="BJ10" s="141">
        <f t="shared" si="17"/>
        <v>0</v>
      </c>
      <c r="BK10" s="141">
        <f t="shared" si="17"/>
        <v>0</v>
      </c>
      <c r="BL10" s="141">
        <f t="shared" si="17"/>
        <v>0</v>
      </c>
      <c r="BM10" s="141">
        <f t="shared" si="17"/>
        <v>0</v>
      </c>
      <c r="BN10" s="141">
        <f t="shared" si="17"/>
        <v>0</v>
      </c>
      <c r="BO10" s="112">
        <v>0</v>
      </c>
      <c r="BP10" s="141">
        <f>BP11+BP12</f>
        <v>0</v>
      </c>
      <c r="BQ10" s="141">
        <f>BQ11+BQ12</f>
        <v>0</v>
      </c>
      <c r="BR10" s="141">
        <f>BR11+BR12</f>
        <v>0</v>
      </c>
      <c r="BS10" s="141">
        <f>BS11+BS12</f>
        <v>0</v>
      </c>
      <c r="BT10" s="112">
        <v>0</v>
      </c>
      <c r="BU10" s="141">
        <f t="shared" ref="BU10:CF10" si="18">BU11+BU12</f>
        <v>0</v>
      </c>
      <c r="BV10" s="141">
        <f t="shared" si="18"/>
        <v>0</v>
      </c>
      <c r="BW10" s="141">
        <f t="shared" si="18"/>
        <v>0</v>
      </c>
      <c r="BX10" s="141">
        <f t="shared" si="18"/>
        <v>0</v>
      </c>
      <c r="BY10" s="141">
        <f t="shared" si="18"/>
        <v>0</v>
      </c>
      <c r="BZ10" s="141">
        <f t="shared" si="18"/>
        <v>0</v>
      </c>
      <c r="CA10" s="141">
        <f t="shared" si="18"/>
        <v>0</v>
      </c>
      <c r="CB10" s="141">
        <f t="shared" si="18"/>
        <v>0</v>
      </c>
      <c r="CC10" s="141">
        <f t="shared" si="18"/>
        <v>0</v>
      </c>
      <c r="CD10" s="141">
        <f t="shared" si="18"/>
        <v>0</v>
      </c>
      <c r="CE10" s="141">
        <f t="shared" si="18"/>
        <v>0</v>
      </c>
      <c r="CF10" s="141">
        <f t="shared" si="18"/>
        <v>0</v>
      </c>
      <c r="CG10" s="112">
        <v>907557.6</v>
      </c>
      <c r="CH10" s="141">
        <f t="shared" ref="CH10:CW10" si="19">CH11+CH12</f>
        <v>0</v>
      </c>
      <c r="CI10" s="141">
        <f t="shared" si="19"/>
        <v>0</v>
      </c>
      <c r="CJ10" s="141">
        <f t="shared" si="19"/>
        <v>0</v>
      </c>
      <c r="CK10" s="141">
        <f t="shared" si="19"/>
        <v>907557.6</v>
      </c>
      <c r="CL10" s="141">
        <f t="shared" si="19"/>
        <v>0</v>
      </c>
      <c r="CM10" s="141">
        <f t="shared" si="19"/>
        <v>0</v>
      </c>
      <c r="CN10" s="141">
        <f t="shared" si="19"/>
        <v>0</v>
      </c>
      <c r="CO10" s="141">
        <f t="shared" si="19"/>
        <v>0</v>
      </c>
      <c r="CP10" s="141">
        <f t="shared" si="19"/>
        <v>0</v>
      </c>
      <c r="CQ10" s="141">
        <f t="shared" si="19"/>
        <v>0</v>
      </c>
      <c r="CR10" s="141">
        <f t="shared" si="19"/>
        <v>0</v>
      </c>
      <c r="CS10" s="141">
        <f t="shared" si="19"/>
        <v>0</v>
      </c>
      <c r="CT10" s="141">
        <f t="shared" si="19"/>
        <v>0</v>
      </c>
      <c r="CU10" s="141">
        <f t="shared" si="19"/>
        <v>0</v>
      </c>
      <c r="CV10" s="141">
        <f t="shared" si="19"/>
        <v>0</v>
      </c>
      <c r="CW10" s="141">
        <f t="shared" si="19"/>
        <v>0</v>
      </c>
      <c r="CX10" s="112">
        <v>0</v>
      </c>
      <c r="CY10" s="141">
        <f>CY11+CY12</f>
        <v>0</v>
      </c>
      <c r="CZ10" s="141">
        <f>CZ11+CZ12</f>
        <v>0</v>
      </c>
      <c r="DA10" s="112">
        <v>0</v>
      </c>
      <c r="DB10" s="141">
        <f>DB11+DB12</f>
        <v>0</v>
      </c>
      <c r="DC10" s="141">
        <f>DC11+DC12</f>
        <v>0</v>
      </c>
      <c r="DD10" s="141">
        <f>DD11+DD12</f>
        <v>0</v>
      </c>
      <c r="DE10" s="141">
        <f>DE11+DE12</f>
        <v>0</v>
      </c>
      <c r="DF10" s="141">
        <f>DF11+DF12</f>
        <v>0</v>
      </c>
      <c r="DG10" s="112">
        <v>0</v>
      </c>
      <c r="DH10" s="141">
        <f>DH11+DH12</f>
        <v>0</v>
      </c>
      <c r="DI10" s="141">
        <f>DI11+DI12</f>
        <v>0</v>
      </c>
      <c r="DJ10" s="141">
        <f>DJ11+DJ12</f>
        <v>0</v>
      </c>
      <c r="DK10" s="112">
        <v>0</v>
      </c>
      <c r="DL10" s="141">
        <f>DL11+DL12</f>
        <v>0</v>
      </c>
      <c r="DM10" s="141">
        <f>DM11+DM12</f>
        <v>0</v>
      </c>
      <c r="DN10" s="141">
        <f>DN11+DN12</f>
        <v>0</v>
      </c>
      <c r="DO10" s="141">
        <f>DO11+DO12</f>
        <v>0</v>
      </c>
      <c r="DP10" s="142">
        <f>DP11+DP12</f>
        <v>0</v>
      </c>
    </row>
    <row r="11" ht="22.5" customHeight="1" spans="1:120">
      <c r="A11" s="130" t="s">
        <v>298</v>
      </c>
      <c r="B11" s="131"/>
      <c r="C11" s="131"/>
      <c r="D11" s="139" t="s">
        <v>517</v>
      </c>
      <c r="E11" s="139" t="s">
        <v>518</v>
      </c>
      <c r="F11" s="139" t="s">
        <v>519</v>
      </c>
      <c r="G11" s="139" t="s">
        <v>520</v>
      </c>
      <c r="H11" s="139" t="s">
        <v>518</v>
      </c>
      <c r="I11" s="139" t="s">
        <v>521</v>
      </c>
      <c r="J11" s="139" t="s">
        <v>64</v>
      </c>
      <c r="K11" s="112">
        <v>610957.6</v>
      </c>
      <c r="L11" s="112">
        <v>0</v>
      </c>
      <c r="M11" s="92">
        <v>0</v>
      </c>
      <c r="N11" s="92">
        <v>0</v>
      </c>
      <c r="O11" s="92">
        <v>0</v>
      </c>
      <c r="P11" s="92">
        <v>0</v>
      </c>
      <c r="Q11" s="92">
        <v>0</v>
      </c>
      <c r="R11" s="92">
        <v>0</v>
      </c>
      <c r="S11" s="92">
        <v>0</v>
      </c>
      <c r="T11" s="92">
        <v>0</v>
      </c>
      <c r="U11" s="92">
        <v>0</v>
      </c>
      <c r="V11" s="92">
        <v>0</v>
      </c>
      <c r="W11" s="92">
        <v>0</v>
      </c>
      <c r="X11" s="92">
        <v>0</v>
      </c>
      <c r="Y11" s="92">
        <v>0</v>
      </c>
      <c r="Z11" s="112">
        <v>0</v>
      </c>
      <c r="AA11" s="92">
        <v>0</v>
      </c>
      <c r="AB11" s="92">
        <v>0</v>
      </c>
      <c r="AC11" s="92">
        <v>0</v>
      </c>
      <c r="AD11" s="92">
        <v>0</v>
      </c>
      <c r="AE11" s="92">
        <v>0</v>
      </c>
      <c r="AF11" s="92">
        <v>0</v>
      </c>
      <c r="AG11" s="92">
        <v>0</v>
      </c>
      <c r="AH11" s="92">
        <v>0</v>
      </c>
      <c r="AI11" s="92">
        <v>0</v>
      </c>
      <c r="AJ11" s="92">
        <v>0</v>
      </c>
      <c r="AK11" s="92">
        <v>0</v>
      </c>
      <c r="AL11" s="92">
        <v>0</v>
      </c>
      <c r="AM11" s="92">
        <v>0</v>
      </c>
      <c r="AN11" s="92">
        <v>0</v>
      </c>
      <c r="AO11" s="92">
        <v>0</v>
      </c>
      <c r="AP11" s="92">
        <v>0</v>
      </c>
      <c r="AQ11" s="92">
        <v>0</v>
      </c>
      <c r="AR11" s="92">
        <v>0</v>
      </c>
      <c r="AS11" s="92">
        <v>0</v>
      </c>
      <c r="AT11" s="92">
        <v>0</v>
      </c>
      <c r="AU11" s="92">
        <v>0</v>
      </c>
      <c r="AV11" s="92">
        <v>0</v>
      </c>
      <c r="AW11" s="92">
        <v>0</v>
      </c>
      <c r="AX11" s="92">
        <v>0</v>
      </c>
      <c r="AY11" s="92">
        <v>0</v>
      </c>
      <c r="AZ11" s="92">
        <v>0</v>
      </c>
      <c r="BA11" s="92">
        <v>0</v>
      </c>
      <c r="BB11" s="112">
        <v>0</v>
      </c>
      <c r="BC11" s="92">
        <v>0</v>
      </c>
      <c r="BD11" s="92">
        <v>0</v>
      </c>
      <c r="BE11" s="92">
        <v>0</v>
      </c>
      <c r="BF11" s="92">
        <v>0</v>
      </c>
      <c r="BG11" s="92">
        <v>0</v>
      </c>
      <c r="BH11" s="92">
        <v>0</v>
      </c>
      <c r="BI11" s="92">
        <v>0</v>
      </c>
      <c r="BJ11" s="92">
        <v>0</v>
      </c>
      <c r="BK11" s="92">
        <v>0</v>
      </c>
      <c r="BL11" s="92">
        <v>0</v>
      </c>
      <c r="BM11" s="92">
        <v>0</v>
      </c>
      <c r="BN11" s="92">
        <v>0</v>
      </c>
      <c r="BO11" s="112">
        <v>0</v>
      </c>
      <c r="BP11" s="92">
        <v>0</v>
      </c>
      <c r="BQ11" s="92">
        <v>0</v>
      </c>
      <c r="BR11" s="92">
        <v>0</v>
      </c>
      <c r="BS11" s="92">
        <v>0</v>
      </c>
      <c r="BT11" s="112">
        <v>0</v>
      </c>
      <c r="BU11" s="92">
        <v>0</v>
      </c>
      <c r="BV11" s="92">
        <v>0</v>
      </c>
      <c r="BW11" s="92">
        <v>0</v>
      </c>
      <c r="BX11" s="92">
        <v>0</v>
      </c>
      <c r="BY11" s="92">
        <v>0</v>
      </c>
      <c r="BZ11" s="92">
        <v>0</v>
      </c>
      <c r="CA11" s="92">
        <v>0</v>
      </c>
      <c r="CB11" s="92">
        <v>0</v>
      </c>
      <c r="CC11" s="92">
        <v>0</v>
      </c>
      <c r="CD11" s="92">
        <v>0</v>
      </c>
      <c r="CE11" s="92">
        <v>0</v>
      </c>
      <c r="CF11" s="92">
        <v>0</v>
      </c>
      <c r="CG11" s="112">
        <v>610957.6</v>
      </c>
      <c r="CH11" s="92">
        <v>0</v>
      </c>
      <c r="CI11" s="92">
        <v>0</v>
      </c>
      <c r="CJ11" s="92">
        <v>0</v>
      </c>
      <c r="CK11" s="92">
        <v>610957.6</v>
      </c>
      <c r="CL11" s="92">
        <v>0</v>
      </c>
      <c r="CM11" s="92">
        <v>0</v>
      </c>
      <c r="CN11" s="92">
        <v>0</v>
      </c>
      <c r="CO11" s="92">
        <v>0</v>
      </c>
      <c r="CP11" s="92">
        <v>0</v>
      </c>
      <c r="CQ11" s="92">
        <v>0</v>
      </c>
      <c r="CR11" s="92">
        <v>0</v>
      </c>
      <c r="CS11" s="92">
        <v>0</v>
      </c>
      <c r="CT11" s="92">
        <v>0</v>
      </c>
      <c r="CU11" s="92">
        <v>0</v>
      </c>
      <c r="CV11" s="92">
        <v>0</v>
      </c>
      <c r="CW11" s="92">
        <v>0</v>
      </c>
      <c r="CX11" s="112">
        <v>0</v>
      </c>
      <c r="CY11" s="92">
        <v>0</v>
      </c>
      <c r="CZ11" s="92">
        <v>0</v>
      </c>
      <c r="DA11" s="112">
        <v>0</v>
      </c>
      <c r="DB11" s="92">
        <v>0</v>
      </c>
      <c r="DC11" s="92">
        <v>0</v>
      </c>
      <c r="DD11" s="92">
        <v>0</v>
      </c>
      <c r="DE11" s="92">
        <v>0</v>
      </c>
      <c r="DF11" s="92">
        <v>0</v>
      </c>
      <c r="DG11" s="112">
        <v>0</v>
      </c>
      <c r="DH11" s="92">
        <v>0</v>
      </c>
      <c r="DI11" s="92">
        <v>0</v>
      </c>
      <c r="DJ11" s="92">
        <v>0</v>
      </c>
      <c r="DK11" s="112">
        <v>0</v>
      </c>
      <c r="DL11" s="92">
        <v>0</v>
      </c>
      <c r="DM11" s="92">
        <v>0</v>
      </c>
      <c r="DN11" s="92">
        <v>0</v>
      </c>
      <c r="DO11" s="92">
        <v>0</v>
      </c>
      <c r="DP11" s="143">
        <v>0</v>
      </c>
    </row>
    <row r="12" ht="22.5" customHeight="1" spans="1:120">
      <c r="A12" s="130" t="s">
        <v>298</v>
      </c>
      <c r="B12" s="131"/>
      <c r="C12" s="131"/>
      <c r="D12" s="139" t="s">
        <v>522</v>
      </c>
      <c r="E12" s="139" t="s">
        <v>523</v>
      </c>
      <c r="F12" s="139" t="s">
        <v>519</v>
      </c>
      <c r="G12" s="139" t="s">
        <v>524</v>
      </c>
      <c r="H12" s="139" t="s">
        <v>523</v>
      </c>
      <c r="I12" s="139" t="s">
        <v>521</v>
      </c>
      <c r="J12" s="139" t="s">
        <v>64</v>
      </c>
      <c r="K12" s="112">
        <v>296600</v>
      </c>
      <c r="L12" s="112">
        <v>0</v>
      </c>
      <c r="M12" s="92">
        <v>0</v>
      </c>
      <c r="N12" s="92">
        <v>0</v>
      </c>
      <c r="O12" s="92">
        <v>0</v>
      </c>
      <c r="P12" s="92">
        <v>0</v>
      </c>
      <c r="Q12" s="92">
        <v>0</v>
      </c>
      <c r="R12" s="92">
        <v>0</v>
      </c>
      <c r="S12" s="92">
        <v>0</v>
      </c>
      <c r="T12" s="92">
        <v>0</v>
      </c>
      <c r="U12" s="92">
        <v>0</v>
      </c>
      <c r="V12" s="92">
        <v>0</v>
      </c>
      <c r="W12" s="92">
        <v>0</v>
      </c>
      <c r="X12" s="92">
        <v>0</v>
      </c>
      <c r="Y12" s="92">
        <v>0</v>
      </c>
      <c r="Z12" s="112">
        <v>0</v>
      </c>
      <c r="AA12" s="92">
        <v>0</v>
      </c>
      <c r="AB12" s="92">
        <v>0</v>
      </c>
      <c r="AC12" s="92">
        <v>0</v>
      </c>
      <c r="AD12" s="92">
        <v>0</v>
      </c>
      <c r="AE12" s="92">
        <v>0</v>
      </c>
      <c r="AF12" s="92">
        <v>0</v>
      </c>
      <c r="AG12" s="92">
        <v>0</v>
      </c>
      <c r="AH12" s="92">
        <v>0</v>
      </c>
      <c r="AI12" s="92">
        <v>0</v>
      </c>
      <c r="AJ12" s="92">
        <v>0</v>
      </c>
      <c r="AK12" s="92">
        <v>0</v>
      </c>
      <c r="AL12" s="92">
        <v>0</v>
      </c>
      <c r="AM12" s="92">
        <v>0</v>
      </c>
      <c r="AN12" s="92">
        <v>0</v>
      </c>
      <c r="AO12" s="92">
        <v>0</v>
      </c>
      <c r="AP12" s="92">
        <v>0</v>
      </c>
      <c r="AQ12" s="92">
        <v>0</v>
      </c>
      <c r="AR12" s="92">
        <v>0</v>
      </c>
      <c r="AS12" s="92">
        <v>0</v>
      </c>
      <c r="AT12" s="92">
        <v>0</v>
      </c>
      <c r="AU12" s="92">
        <v>0</v>
      </c>
      <c r="AV12" s="92">
        <v>0</v>
      </c>
      <c r="AW12" s="92">
        <v>0</v>
      </c>
      <c r="AX12" s="92">
        <v>0</v>
      </c>
      <c r="AY12" s="92">
        <v>0</v>
      </c>
      <c r="AZ12" s="92">
        <v>0</v>
      </c>
      <c r="BA12" s="92">
        <v>0</v>
      </c>
      <c r="BB12" s="112">
        <v>0</v>
      </c>
      <c r="BC12" s="92">
        <v>0</v>
      </c>
      <c r="BD12" s="92">
        <v>0</v>
      </c>
      <c r="BE12" s="92">
        <v>0</v>
      </c>
      <c r="BF12" s="92">
        <v>0</v>
      </c>
      <c r="BG12" s="92">
        <v>0</v>
      </c>
      <c r="BH12" s="92">
        <v>0</v>
      </c>
      <c r="BI12" s="92">
        <v>0</v>
      </c>
      <c r="BJ12" s="92">
        <v>0</v>
      </c>
      <c r="BK12" s="92">
        <v>0</v>
      </c>
      <c r="BL12" s="92">
        <v>0</v>
      </c>
      <c r="BM12" s="92">
        <v>0</v>
      </c>
      <c r="BN12" s="92">
        <v>0</v>
      </c>
      <c r="BO12" s="112">
        <v>0</v>
      </c>
      <c r="BP12" s="92">
        <v>0</v>
      </c>
      <c r="BQ12" s="92">
        <v>0</v>
      </c>
      <c r="BR12" s="92">
        <v>0</v>
      </c>
      <c r="BS12" s="92">
        <v>0</v>
      </c>
      <c r="BT12" s="112">
        <v>0</v>
      </c>
      <c r="BU12" s="92">
        <v>0</v>
      </c>
      <c r="BV12" s="92">
        <v>0</v>
      </c>
      <c r="BW12" s="92">
        <v>0</v>
      </c>
      <c r="BX12" s="92">
        <v>0</v>
      </c>
      <c r="BY12" s="92">
        <v>0</v>
      </c>
      <c r="BZ12" s="92">
        <v>0</v>
      </c>
      <c r="CA12" s="92">
        <v>0</v>
      </c>
      <c r="CB12" s="92">
        <v>0</v>
      </c>
      <c r="CC12" s="92">
        <v>0</v>
      </c>
      <c r="CD12" s="92">
        <v>0</v>
      </c>
      <c r="CE12" s="92">
        <v>0</v>
      </c>
      <c r="CF12" s="92">
        <v>0</v>
      </c>
      <c r="CG12" s="112">
        <v>296600</v>
      </c>
      <c r="CH12" s="92">
        <v>0</v>
      </c>
      <c r="CI12" s="92">
        <v>0</v>
      </c>
      <c r="CJ12" s="92">
        <v>0</v>
      </c>
      <c r="CK12" s="92">
        <v>296600</v>
      </c>
      <c r="CL12" s="92">
        <v>0</v>
      </c>
      <c r="CM12" s="92">
        <v>0</v>
      </c>
      <c r="CN12" s="92">
        <v>0</v>
      </c>
      <c r="CO12" s="92">
        <v>0</v>
      </c>
      <c r="CP12" s="92">
        <v>0</v>
      </c>
      <c r="CQ12" s="92">
        <v>0</v>
      </c>
      <c r="CR12" s="92">
        <v>0</v>
      </c>
      <c r="CS12" s="92">
        <v>0</v>
      </c>
      <c r="CT12" s="92">
        <v>0</v>
      </c>
      <c r="CU12" s="92">
        <v>0</v>
      </c>
      <c r="CV12" s="92">
        <v>0</v>
      </c>
      <c r="CW12" s="92">
        <v>0</v>
      </c>
      <c r="CX12" s="112">
        <v>0</v>
      </c>
      <c r="CY12" s="92">
        <v>0</v>
      </c>
      <c r="CZ12" s="92">
        <v>0</v>
      </c>
      <c r="DA12" s="112">
        <v>0</v>
      </c>
      <c r="DB12" s="92">
        <v>0</v>
      </c>
      <c r="DC12" s="92">
        <v>0</v>
      </c>
      <c r="DD12" s="92">
        <v>0</v>
      </c>
      <c r="DE12" s="92">
        <v>0</v>
      </c>
      <c r="DF12" s="92">
        <v>0</v>
      </c>
      <c r="DG12" s="112">
        <v>0</v>
      </c>
      <c r="DH12" s="92">
        <v>0</v>
      </c>
      <c r="DI12" s="92">
        <v>0</v>
      </c>
      <c r="DJ12" s="92">
        <v>0</v>
      </c>
      <c r="DK12" s="112">
        <v>0</v>
      </c>
      <c r="DL12" s="92">
        <v>0</v>
      </c>
      <c r="DM12" s="92">
        <v>0</v>
      </c>
      <c r="DN12" s="92">
        <v>0</v>
      </c>
      <c r="DO12" s="92">
        <v>0</v>
      </c>
      <c r="DP12" s="143">
        <v>0</v>
      </c>
    </row>
    <row r="13" ht="22.5" customHeight="1" spans="1:120">
      <c r="A13" s="136" t="s">
        <v>300</v>
      </c>
      <c r="B13" s="137"/>
      <c r="C13" s="137"/>
      <c r="D13" s="138" t="s">
        <v>301</v>
      </c>
      <c r="E13" s="138"/>
      <c r="F13" s="138" t="s">
        <v>64</v>
      </c>
      <c r="G13" s="138"/>
      <c r="H13" s="138"/>
      <c r="I13" s="138" t="s">
        <v>64</v>
      </c>
      <c r="J13" s="138" t="s">
        <v>64</v>
      </c>
      <c r="K13" s="112">
        <v>5000000</v>
      </c>
      <c r="L13" s="112">
        <v>0</v>
      </c>
      <c r="M13" s="141">
        <f t="shared" ref="M13:Y13" si="20">M14</f>
        <v>0</v>
      </c>
      <c r="N13" s="141">
        <f t="shared" si="20"/>
        <v>0</v>
      </c>
      <c r="O13" s="141">
        <f t="shared" si="20"/>
        <v>0</v>
      </c>
      <c r="P13" s="141">
        <f t="shared" si="20"/>
        <v>0</v>
      </c>
      <c r="Q13" s="141">
        <f t="shared" si="20"/>
        <v>0</v>
      </c>
      <c r="R13" s="141">
        <f t="shared" si="20"/>
        <v>0</v>
      </c>
      <c r="S13" s="141">
        <f t="shared" si="20"/>
        <v>0</v>
      </c>
      <c r="T13" s="141">
        <f t="shared" si="20"/>
        <v>0</v>
      </c>
      <c r="U13" s="141">
        <f t="shared" si="20"/>
        <v>0</v>
      </c>
      <c r="V13" s="141">
        <f t="shared" si="20"/>
        <v>0</v>
      </c>
      <c r="W13" s="141">
        <f t="shared" si="20"/>
        <v>0</v>
      </c>
      <c r="X13" s="141">
        <f t="shared" si="20"/>
        <v>0</v>
      </c>
      <c r="Y13" s="141">
        <f t="shared" si="20"/>
        <v>0</v>
      </c>
      <c r="Z13" s="112">
        <v>0</v>
      </c>
      <c r="AA13" s="141">
        <f t="shared" ref="AA13:BA13" si="21">AA14</f>
        <v>0</v>
      </c>
      <c r="AB13" s="141">
        <f t="shared" si="21"/>
        <v>0</v>
      </c>
      <c r="AC13" s="141">
        <f t="shared" si="21"/>
        <v>0</v>
      </c>
      <c r="AD13" s="141">
        <f t="shared" si="21"/>
        <v>0</v>
      </c>
      <c r="AE13" s="141">
        <f t="shared" si="21"/>
        <v>0</v>
      </c>
      <c r="AF13" s="141">
        <f t="shared" si="21"/>
        <v>0</v>
      </c>
      <c r="AG13" s="141">
        <f t="shared" si="21"/>
        <v>0</v>
      </c>
      <c r="AH13" s="141">
        <f t="shared" si="21"/>
        <v>0</v>
      </c>
      <c r="AI13" s="141">
        <f t="shared" si="21"/>
        <v>0</v>
      </c>
      <c r="AJ13" s="141">
        <f t="shared" si="21"/>
        <v>0</v>
      </c>
      <c r="AK13" s="141">
        <f t="shared" si="21"/>
        <v>0</v>
      </c>
      <c r="AL13" s="141">
        <f t="shared" si="21"/>
        <v>0</v>
      </c>
      <c r="AM13" s="141">
        <f t="shared" si="21"/>
        <v>0</v>
      </c>
      <c r="AN13" s="141">
        <f t="shared" si="21"/>
        <v>0</v>
      </c>
      <c r="AO13" s="141">
        <f t="shared" si="21"/>
        <v>0</v>
      </c>
      <c r="AP13" s="141">
        <f t="shared" si="21"/>
        <v>0</v>
      </c>
      <c r="AQ13" s="141">
        <f t="shared" si="21"/>
        <v>0</v>
      </c>
      <c r="AR13" s="141">
        <f t="shared" si="21"/>
        <v>0</v>
      </c>
      <c r="AS13" s="141">
        <f t="shared" si="21"/>
        <v>0</v>
      </c>
      <c r="AT13" s="141">
        <f t="shared" si="21"/>
        <v>0</v>
      </c>
      <c r="AU13" s="141">
        <f t="shared" si="21"/>
        <v>0</v>
      </c>
      <c r="AV13" s="141">
        <f t="shared" si="21"/>
        <v>0</v>
      </c>
      <c r="AW13" s="141">
        <f t="shared" si="21"/>
        <v>0</v>
      </c>
      <c r="AX13" s="141">
        <f t="shared" si="21"/>
        <v>0</v>
      </c>
      <c r="AY13" s="141">
        <f t="shared" si="21"/>
        <v>0</v>
      </c>
      <c r="AZ13" s="141">
        <f t="shared" si="21"/>
        <v>0</v>
      </c>
      <c r="BA13" s="141">
        <f t="shared" si="21"/>
        <v>0</v>
      </c>
      <c r="BB13" s="112">
        <v>0</v>
      </c>
      <c r="BC13" s="141">
        <f t="shared" ref="BC13:BN13" si="22">BC14</f>
        <v>0</v>
      </c>
      <c r="BD13" s="141">
        <f t="shared" si="22"/>
        <v>0</v>
      </c>
      <c r="BE13" s="141">
        <f t="shared" si="22"/>
        <v>0</v>
      </c>
      <c r="BF13" s="141">
        <f t="shared" si="22"/>
        <v>0</v>
      </c>
      <c r="BG13" s="141">
        <f t="shared" si="22"/>
        <v>0</v>
      </c>
      <c r="BH13" s="141">
        <f t="shared" si="22"/>
        <v>0</v>
      </c>
      <c r="BI13" s="141">
        <f t="shared" si="22"/>
        <v>0</v>
      </c>
      <c r="BJ13" s="141">
        <f t="shared" si="22"/>
        <v>0</v>
      </c>
      <c r="BK13" s="141">
        <f t="shared" si="22"/>
        <v>0</v>
      </c>
      <c r="BL13" s="141">
        <f t="shared" si="22"/>
        <v>0</v>
      </c>
      <c r="BM13" s="141">
        <f t="shared" si="22"/>
        <v>0</v>
      </c>
      <c r="BN13" s="141">
        <f t="shared" si="22"/>
        <v>0</v>
      </c>
      <c r="BO13" s="112">
        <v>0</v>
      </c>
      <c r="BP13" s="141">
        <f>BP14</f>
        <v>0</v>
      </c>
      <c r="BQ13" s="141">
        <f>BQ14</f>
        <v>0</v>
      </c>
      <c r="BR13" s="141">
        <f>BR14</f>
        <v>0</v>
      </c>
      <c r="BS13" s="141">
        <f>BS14</f>
        <v>0</v>
      </c>
      <c r="BT13" s="112">
        <v>0</v>
      </c>
      <c r="BU13" s="141">
        <f t="shared" ref="BU13:CF13" si="23">BU14</f>
        <v>0</v>
      </c>
      <c r="BV13" s="141">
        <f t="shared" si="23"/>
        <v>0</v>
      </c>
      <c r="BW13" s="141">
        <f t="shared" si="23"/>
        <v>0</v>
      </c>
      <c r="BX13" s="141">
        <f t="shared" si="23"/>
        <v>0</v>
      </c>
      <c r="BY13" s="141">
        <f t="shared" si="23"/>
        <v>0</v>
      </c>
      <c r="BZ13" s="141">
        <f t="shared" si="23"/>
        <v>0</v>
      </c>
      <c r="CA13" s="141">
        <f t="shared" si="23"/>
        <v>0</v>
      </c>
      <c r="CB13" s="141">
        <f t="shared" si="23"/>
        <v>0</v>
      </c>
      <c r="CC13" s="141">
        <f t="shared" si="23"/>
        <v>0</v>
      </c>
      <c r="CD13" s="141">
        <f t="shared" si="23"/>
        <v>0</v>
      </c>
      <c r="CE13" s="141">
        <f t="shared" si="23"/>
        <v>0</v>
      </c>
      <c r="CF13" s="141">
        <f t="shared" si="23"/>
        <v>0</v>
      </c>
      <c r="CG13" s="112">
        <v>5000000</v>
      </c>
      <c r="CH13" s="141">
        <f t="shared" ref="CH13:CW13" si="24">CH14</f>
        <v>0</v>
      </c>
      <c r="CI13" s="141">
        <f t="shared" si="24"/>
        <v>0</v>
      </c>
      <c r="CJ13" s="141">
        <f t="shared" si="24"/>
        <v>0</v>
      </c>
      <c r="CK13" s="141">
        <f t="shared" si="24"/>
        <v>5000000</v>
      </c>
      <c r="CL13" s="141">
        <f t="shared" si="24"/>
        <v>0</v>
      </c>
      <c r="CM13" s="141">
        <f t="shared" si="24"/>
        <v>0</v>
      </c>
      <c r="CN13" s="141">
        <f t="shared" si="24"/>
        <v>0</v>
      </c>
      <c r="CO13" s="141">
        <f t="shared" si="24"/>
        <v>0</v>
      </c>
      <c r="CP13" s="141">
        <f t="shared" si="24"/>
        <v>0</v>
      </c>
      <c r="CQ13" s="141">
        <f t="shared" si="24"/>
        <v>0</v>
      </c>
      <c r="CR13" s="141">
        <f t="shared" si="24"/>
        <v>0</v>
      </c>
      <c r="CS13" s="141">
        <f t="shared" si="24"/>
        <v>0</v>
      </c>
      <c r="CT13" s="141">
        <f t="shared" si="24"/>
        <v>0</v>
      </c>
      <c r="CU13" s="141">
        <f t="shared" si="24"/>
        <v>0</v>
      </c>
      <c r="CV13" s="141">
        <f t="shared" si="24"/>
        <v>0</v>
      </c>
      <c r="CW13" s="141">
        <f t="shared" si="24"/>
        <v>0</v>
      </c>
      <c r="CX13" s="112">
        <v>0</v>
      </c>
      <c r="CY13" s="141">
        <f>CY14</f>
        <v>0</v>
      </c>
      <c r="CZ13" s="141">
        <f>CZ14</f>
        <v>0</v>
      </c>
      <c r="DA13" s="112">
        <v>0</v>
      </c>
      <c r="DB13" s="141">
        <f>DB14</f>
        <v>0</v>
      </c>
      <c r="DC13" s="141">
        <f>DC14</f>
        <v>0</v>
      </c>
      <c r="DD13" s="141">
        <f>DD14</f>
        <v>0</v>
      </c>
      <c r="DE13" s="141">
        <f>DE14</f>
        <v>0</v>
      </c>
      <c r="DF13" s="141">
        <f>DF14</f>
        <v>0</v>
      </c>
      <c r="DG13" s="112">
        <v>0</v>
      </c>
      <c r="DH13" s="141">
        <f>DH14</f>
        <v>0</v>
      </c>
      <c r="DI13" s="141">
        <f>DI14</f>
        <v>0</v>
      </c>
      <c r="DJ13" s="141">
        <f>DJ14</f>
        <v>0</v>
      </c>
      <c r="DK13" s="112">
        <v>0</v>
      </c>
      <c r="DL13" s="141">
        <f>DL14</f>
        <v>0</v>
      </c>
      <c r="DM13" s="141">
        <f>DM14</f>
        <v>0</v>
      </c>
      <c r="DN13" s="141">
        <f>DN14</f>
        <v>0</v>
      </c>
      <c r="DO13" s="141">
        <f>DO14</f>
        <v>0</v>
      </c>
      <c r="DP13" s="142">
        <f>DP14</f>
        <v>0</v>
      </c>
    </row>
    <row r="14" ht="22.5" customHeight="1" spans="1:120">
      <c r="A14" s="130" t="s">
        <v>300</v>
      </c>
      <c r="B14" s="131"/>
      <c r="C14" s="131"/>
      <c r="D14" s="139" t="s">
        <v>734</v>
      </c>
      <c r="E14" s="139" t="s">
        <v>526</v>
      </c>
      <c r="F14" s="139" t="s">
        <v>519</v>
      </c>
      <c r="G14" s="139" t="s">
        <v>527</v>
      </c>
      <c r="H14" s="139" t="s">
        <v>526</v>
      </c>
      <c r="I14" s="139" t="s">
        <v>521</v>
      </c>
      <c r="J14" s="139" t="s">
        <v>64</v>
      </c>
      <c r="K14" s="112">
        <v>5000000</v>
      </c>
      <c r="L14" s="112">
        <v>0</v>
      </c>
      <c r="M14" s="92">
        <v>0</v>
      </c>
      <c r="N14" s="92">
        <v>0</v>
      </c>
      <c r="O14" s="92">
        <v>0</v>
      </c>
      <c r="P14" s="92">
        <v>0</v>
      </c>
      <c r="Q14" s="92">
        <v>0</v>
      </c>
      <c r="R14" s="92">
        <v>0</v>
      </c>
      <c r="S14" s="92">
        <v>0</v>
      </c>
      <c r="T14" s="92">
        <v>0</v>
      </c>
      <c r="U14" s="92">
        <v>0</v>
      </c>
      <c r="V14" s="92">
        <v>0</v>
      </c>
      <c r="W14" s="92">
        <v>0</v>
      </c>
      <c r="X14" s="92">
        <v>0</v>
      </c>
      <c r="Y14" s="92">
        <v>0</v>
      </c>
      <c r="Z14" s="112">
        <v>0</v>
      </c>
      <c r="AA14" s="92">
        <v>0</v>
      </c>
      <c r="AB14" s="92">
        <v>0</v>
      </c>
      <c r="AC14" s="92">
        <v>0</v>
      </c>
      <c r="AD14" s="92">
        <v>0</v>
      </c>
      <c r="AE14" s="92">
        <v>0</v>
      </c>
      <c r="AF14" s="92">
        <v>0</v>
      </c>
      <c r="AG14" s="92">
        <v>0</v>
      </c>
      <c r="AH14" s="92">
        <v>0</v>
      </c>
      <c r="AI14" s="92">
        <v>0</v>
      </c>
      <c r="AJ14" s="92">
        <v>0</v>
      </c>
      <c r="AK14" s="92">
        <v>0</v>
      </c>
      <c r="AL14" s="92">
        <v>0</v>
      </c>
      <c r="AM14" s="92">
        <v>0</v>
      </c>
      <c r="AN14" s="92">
        <v>0</v>
      </c>
      <c r="AO14" s="92">
        <v>0</v>
      </c>
      <c r="AP14" s="92">
        <v>0</v>
      </c>
      <c r="AQ14" s="92">
        <v>0</v>
      </c>
      <c r="AR14" s="92">
        <v>0</v>
      </c>
      <c r="AS14" s="92">
        <v>0</v>
      </c>
      <c r="AT14" s="92">
        <v>0</v>
      </c>
      <c r="AU14" s="92">
        <v>0</v>
      </c>
      <c r="AV14" s="92">
        <v>0</v>
      </c>
      <c r="AW14" s="92">
        <v>0</v>
      </c>
      <c r="AX14" s="92">
        <v>0</v>
      </c>
      <c r="AY14" s="92">
        <v>0</v>
      </c>
      <c r="AZ14" s="92">
        <v>0</v>
      </c>
      <c r="BA14" s="92">
        <v>0</v>
      </c>
      <c r="BB14" s="112">
        <v>0</v>
      </c>
      <c r="BC14" s="92">
        <v>0</v>
      </c>
      <c r="BD14" s="92">
        <v>0</v>
      </c>
      <c r="BE14" s="92">
        <v>0</v>
      </c>
      <c r="BF14" s="92">
        <v>0</v>
      </c>
      <c r="BG14" s="92">
        <v>0</v>
      </c>
      <c r="BH14" s="92">
        <v>0</v>
      </c>
      <c r="BI14" s="92">
        <v>0</v>
      </c>
      <c r="BJ14" s="92">
        <v>0</v>
      </c>
      <c r="BK14" s="92">
        <v>0</v>
      </c>
      <c r="BL14" s="92">
        <v>0</v>
      </c>
      <c r="BM14" s="92">
        <v>0</v>
      </c>
      <c r="BN14" s="92">
        <v>0</v>
      </c>
      <c r="BO14" s="112">
        <v>0</v>
      </c>
      <c r="BP14" s="92">
        <v>0</v>
      </c>
      <c r="BQ14" s="92">
        <v>0</v>
      </c>
      <c r="BR14" s="92">
        <v>0</v>
      </c>
      <c r="BS14" s="92">
        <v>0</v>
      </c>
      <c r="BT14" s="112">
        <v>0</v>
      </c>
      <c r="BU14" s="92">
        <v>0</v>
      </c>
      <c r="BV14" s="92">
        <v>0</v>
      </c>
      <c r="BW14" s="92">
        <v>0</v>
      </c>
      <c r="BX14" s="92">
        <v>0</v>
      </c>
      <c r="BY14" s="92">
        <v>0</v>
      </c>
      <c r="BZ14" s="92">
        <v>0</v>
      </c>
      <c r="CA14" s="92">
        <v>0</v>
      </c>
      <c r="CB14" s="92">
        <v>0</v>
      </c>
      <c r="CC14" s="92">
        <v>0</v>
      </c>
      <c r="CD14" s="92">
        <v>0</v>
      </c>
      <c r="CE14" s="92">
        <v>0</v>
      </c>
      <c r="CF14" s="92">
        <v>0</v>
      </c>
      <c r="CG14" s="112">
        <v>5000000</v>
      </c>
      <c r="CH14" s="92">
        <v>0</v>
      </c>
      <c r="CI14" s="92">
        <v>0</v>
      </c>
      <c r="CJ14" s="92">
        <v>0</v>
      </c>
      <c r="CK14" s="92">
        <v>5000000</v>
      </c>
      <c r="CL14" s="92">
        <v>0</v>
      </c>
      <c r="CM14" s="92">
        <v>0</v>
      </c>
      <c r="CN14" s="92">
        <v>0</v>
      </c>
      <c r="CO14" s="92">
        <v>0</v>
      </c>
      <c r="CP14" s="92">
        <v>0</v>
      </c>
      <c r="CQ14" s="92">
        <v>0</v>
      </c>
      <c r="CR14" s="92">
        <v>0</v>
      </c>
      <c r="CS14" s="92">
        <v>0</v>
      </c>
      <c r="CT14" s="92">
        <v>0</v>
      </c>
      <c r="CU14" s="92">
        <v>0</v>
      </c>
      <c r="CV14" s="92">
        <v>0</v>
      </c>
      <c r="CW14" s="92">
        <v>0</v>
      </c>
      <c r="CX14" s="112">
        <v>0</v>
      </c>
      <c r="CY14" s="92">
        <v>0</v>
      </c>
      <c r="CZ14" s="92">
        <v>0</v>
      </c>
      <c r="DA14" s="112">
        <v>0</v>
      </c>
      <c r="DB14" s="92">
        <v>0</v>
      </c>
      <c r="DC14" s="92">
        <v>0</v>
      </c>
      <c r="DD14" s="92">
        <v>0</v>
      </c>
      <c r="DE14" s="92">
        <v>0</v>
      </c>
      <c r="DF14" s="92">
        <v>0</v>
      </c>
      <c r="DG14" s="112">
        <v>0</v>
      </c>
      <c r="DH14" s="92">
        <v>0</v>
      </c>
      <c r="DI14" s="92">
        <v>0</v>
      </c>
      <c r="DJ14" s="92">
        <v>0</v>
      </c>
      <c r="DK14" s="112">
        <v>0</v>
      </c>
      <c r="DL14" s="92">
        <v>0</v>
      </c>
      <c r="DM14" s="92">
        <v>0</v>
      </c>
      <c r="DN14" s="92">
        <v>0</v>
      </c>
      <c r="DO14" s="92">
        <v>0</v>
      </c>
      <c r="DP14" s="143">
        <v>0</v>
      </c>
    </row>
  </sheetData>
  <mergeCells count="15">
    <mergeCell ref="A1:AT1"/>
    <mergeCell ref="A3:D3"/>
    <mergeCell ref="A4:J4"/>
    <mergeCell ref="L4:Y4"/>
    <mergeCell ref="Z4:BA4"/>
    <mergeCell ref="BB4:BN4"/>
    <mergeCell ref="BO4:BS4"/>
    <mergeCell ref="BT4:CF4"/>
    <mergeCell ref="CG4:CW4"/>
    <mergeCell ref="CX4:CZ4"/>
    <mergeCell ref="DA4:DF4"/>
    <mergeCell ref="DG4:DJ4"/>
    <mergeCell ref="DK4:DP4"/>
    <mergeCell ref="A5:C5"/>
    <mergeCell ref="K4:K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showGridLines="0" workbookViewId="0">
      <pane ySplit="6" topLeftCell="A7" activePane="bottomLeft" state="frozen"/>
      <selection/>
      <selection pane="bottomLeft" activeCell="A1" sqref="A1:O1"/>
    </sheetView>
  </sheetViews>
  <sheetFormatPr defaultColWidth="9" defaultRowHeight="14.25" customHeight="1"/>
  <cols>
    <col min="1" max="1" width="27.5" style="323" customWidth="1"/>
    <col min="2" max="2" width="3.5" style="323" customWidth="1"/>
    <col min="3" max="5" width="18.75" style="374" customWidth="1"/>
    <col min="6" max="6" width="25.75" style="323" customWidth="1"/>
    <col min="7" max="7" width="3.5" style="323" customWidth="1"/>
    <col min="8" max="10" width="18.75" style="374" customWidth="1"/>
    <col min="11" max="11" width="24.25" style="323" customWidth="1"/>
    <col min="12" max="12" width="3.625" style="323" customWidth="1"/>
    <col min="13" max="15" width="18.75" style="374" customWidth="1"/>
  </cols>
  <sheetData>
    <row r="1" s="319" customFormat="1" ht="21" customHeight="1" spans="1:15">
      <c r="A1" s="375" t="s">
        <v>66</v>
      </c>
      <c r="B1" s="375"/>
      <c r="C1" s="376"/>
      <c r="D1" s="376"/>
      <c r="E1" s="376"/>
      <c r="F1" s="375"/>
      <c r="G1" s="375"/>
      <c r="H1" s="376"/>
      <c r="I1" s="376"/>
      <c r="J1" s="376"/>
      <c r="K1" s="375"/>
      <c r="L1" s="375"/>
      <c r="M1" s="376"/>
      <c r="N1" s="376"/>
      <c r="O1" s="376"/>
    </row>
    <row r="2" s="320" customFormat="1" ht="18" customHeight="1" spans="3:15">
      <c r="C2" s="377"/>
      <c r="D2" s="377"/>
      <c r="E2" s="377"/>
      <c r="H2" s="377"/>
      <c r="I2" s="377"/>
      <c r="J2" s="377"/>
      <c r="M2" s="377"/>
      <c r="N2" s="400" t="s">
        <v>67</v>
      </c>
      <c r="O2" s="400"/>
    </row>
    <row r="3" s="320" customFormat="1" ht="18" customHeight="1" spans="1:15">
      <c r="A3" s="378" t="s">
        <v>68</v>
      </c>
      <c r="B3" s="329"/>
      <c r="C3" s="379"/>
      <c r="D3" s="377"/>
      <c r="E3" s="377"/>
      <c r="H3" s="377"/>
      <c r="I3" s="377"/>
      <c r="J3" s="377"/>
      <c r="M3" s="377"/>
      <c r="N3" s="400" t="s">
        <v>69</v>
      </c>
      <c r="O3" s="400"/>
    </row>
    <row r="4" s="320" customFormat="1" ht="22.5" customHeight="1" spans="1:15">
      <c r="A4" s="458" t="s">
        <v>70</v>
      </c>
      <c r="B4" s="381"/>
      <c r="C4" s="279"/>
      <c r="D4" s="279"/>
      <c r="E4" s="279"/>
      <c r="F4" s="459" t="s">
        <v>71</v>
      </c>
      <c r="G4" s="381"/>
      <c r="H4" s="279"/>
      <c r="I4" s="279"/>
      <c r="J4" s="279"/>
      <c r="K4" s="381"/>
      <c r="L4" s="381"/>
      <c r="M4" s="279"/>
      <c r="N4" s="279"/>
      <c r="O4" s="289"/>
    </row>
    <row r="5" s="320" customFormat="1" ht="34.5" customHeight="1" spans="1:15">
      <c r="A5" s="460" t="s">
        <v>72</v>
      </c>
      <c r="B5" s="461" t="s">
        <v>73</v>
      </c>
      <c r="C5" s="257" t="s">
        <v>74</v>
      </c>
      <c r="D5" s="257" t="s">
        <v>75</v>
      </c>
      <c r="E5" s="257" t="s">
        <v>76</v>
      </c>
      <c r="F5" s="461" t="s">
        <v>77</v>
      </c>
      <c r="G5" s="282" t="s">
        <v>73</v>
      </c>
      <c r="H5" s="257" t="s">
        <v>74</v>
      </c>
      <c r="I5" s="257" t="s">
        <v>75</v>
      </c>
      <c r="J5" s="257" t="s">
        <v>76</v>
      </c>
      <c r="K5" s="461" t="s">
        <v>78</v>
      </c>
      <c r="L5" s="461" t="s">
        <v>73</v>
      </c>
      <c r="M5" s="257" t="s">
        <v>74</v>
      </c>
      <c r="N5" s="257" t="s">
        <v>75</v>
      </c>
      <c r="O5" s="290" t="s">
        <v>76</v>
      </c>
    </row>
    <row r="6" s="321" customFormat="1" ht="22.5" customHeight="1" spans="1:15">
      <c r="A6" s="462" t="s">
        <v>79</v>
      </c>
      <c r="B6" s="198"/>
      <c r="C6" s="237" t="s">
        <v>80</v>
      </c>
      <c r="D6" s="237" t="s">
        <v>81</v>
      </c>
      <c r="E6" s="237" t="s">
        <v>82</v>
      </c>
      <c r="F6" s="463" t="s">
        <v>79</v>
      </c>
      <c r="G6" s="198"/>
      <c r="H6" s="237" t="s">
        <v>83</v>
      </c>
      <c r="I6" s="237" t="s">
        <v>84</v>
      </c>
      <c r="J6" s="237" t="s">
        <v>85</v>
      </c>
      <c r="K6" s="463" t="s">
        <v>79</v>
      </c>
      <c r="L6" s="198"/>
      <c r="M6" s="237">
        <v>7</v>
      </c>
      <c r="N6" s="237">
        <v>8</v>
      </c>
      <c r="O6" s="242">
        <v>9</v>
      </c>
    </row>
    <row r="7" s="320" customFormat="1" ht="22.5" customHeight="1" spans="1:15">
      <c r="A7" s="464" t="s">
        <v>86</v>
      </c>
      <c r="B7" s="198" t="s">
        <v>80</v>
      </c>
      <c r="C7" s="383">
        <v>273246073.36</v>
      </c>
      <c r="D7" s="383">
        <v>336646930.08</v>
      </c>
      <c r="E7" s="383">
        <v>336646930.08</v>
      </c>
      <c r="F7" s="465" t="s">
        <v>87</v>
      </c>
      <c r="G7" s="198" t="s">
        <v>88</v>
      </c>
      <c r="H7" s="385">
        <v>1600000</v>
      </c>
      <c r="I7" s="385">
        <v>1600000</v>
      </c>
      <c r="J7" s="383">
        <v>1600000</v>
      </c>
      <c r="K7" s="465" t="s">
        <v>89</v>
      </c>
      <c r="L7" s="39">
        <v>58</v>
      </c>
      <c r="M7" s="383">
        <f>M8+M9</f>
        <v>2257900.24</v>
      </c>
      <c r="N7" s="383">
        <f>N8+N9</f>
        <v>13631529.32</v>
      </c>
      <c r="O7" s="401">
        <f>O8+O9</f>
        <v>13631529.32</v>
      </c>
    </row>
    <row r="8" s="320" customFormat="1" ht="22.5" customHeight="1" spans="1:15">
      <c r="A8" s="464" t="s">
        <v>90</v>
      </c>
      <c r="B8" s="198" t="s">
        <v>81</v>
      </c>
      <c r="C8" s="383">
        <v>2029557.6</v>
      </c>
      <c r="D8" s="383">
        <v>5907557.6</v>
      </c>
      <c r="E8" s="383">
        <v>5907557.6</v>
      </c>
      <c r="F8" s="465" t="s">
        <v>91</v>
      </c>
      <c r="G8" s="198" t="s">
        <v>92</v>
      </c>
      <c r="H8" s="385">
        <v>0</v>
      </c>
      <c r="I8" s="385">
        <v>0</v>
      </c>
      <c r="J8" s="383">
        <v>0</v>
      </c>
      <c r="K8" s="384" t="s">
        <v>93</v>
      </c>
      <c r="L8" s="39">
        <v>59</v>
      </c>
      <c r="M8" s="385">
        <v>2036672.62</v>
      </c>
      <c r="N8" s="385">
        <v>11303614.07</v>
      </c>
      <c r="O8" s="401">
        <v>11303614.07</v>
      </c>
    </row>
    <row r="9" s="320" customFormat="1" ht="22.5" customHeight="1" spans="1:15">
      <c r="A9" s="382" t="s">
        <v>94</v>
      </c>
      <c r="B9" s="198" t="s">
        <v>82</v>
      </c>
      <c r="C9" s="383">
        <v>0</v>
      </c>
      <c r="D9" s="383">
        <v>0</v>
      </c>
      <c r="E9" s="383">
        <v>0</v>
      </c>
      <c r="F9" s="465" t="s">
        <v>95</v>
      </c>
      <c r="G9" s="198" t="s">
        <v>96</v>
      </c>
      <c r="H9" s="385">
        <v>0</v>
      </c>
      <c r="I9" s="385">
        <v>0</v>
      </c>
      <c r="J9" s="383">
        <v>0</v>
      </c>
      <c r="K9" s="384" t="s">
        <v>97</v>
      </c>
      <c r="L9" s="39">
        <v>60</v>
      </c>
      <c r="M9" s="385">
        <v>221227.62</v>
      </c>
      <c r="N9" s="385">
        <v>2327915.25</v>
      </c>
      <c r="O9" s="401">
        <v>2327915.25</v>
      </c>
    </row>
    <row r="10" s="320" customFormat="1" ht="22.5" customHeight="1" spans="1:15">
      <c r="A10" s="382" t="s">
        <v>98</v>
      </c>
      <c r="B10" s="198" t="s">
        <v>83</v>
      </c>
      <c r="C10" s="385">
        <v>0</v>
      </c>
      <c r="D10" s="385">
        <v>0</v>
      </c>
      <c r="E10" s="383">
        <v>0</v>
      </c>
      <c r="F10" s="465" t="s">
        <v>99</v>
      </c>
      <c r="G10" s="198" t="s">
        <v>100</v>
      </c>
      <c r="H10" s="385">
        <v>0</v>
      </c>
      <c r="I10" s="385">
        <v>0</v>
      </c>
      <c r="J10" s="383">
        <v>0</v>
      </c>
      <c r="K10" s="384" t="s">
        <v>101</v>
      </c>
      <c r="L10" s="39">
        <v>61</v>
      </c>
      <c r="M10" s="385">
        <v>273017730.72</v>
      </c>
      <c r="N10" s="385">
        <v>328922958.36</v>
      </c>
      <c r="O10" s="401">
        <v>328922958.36</v>
      </c>
    </row>
    <row r="11" s="320" customFormat="1" ht="22.5" customHeight="1" spans="1:15">
      <c r="A11" s="382" t="s">
        <v>102</v>
      </c>
      <c r="B11" s="198" t="s">
        <v>84</v>
      </c>
      <c r="C11" s="385">
        <v>0</v>
      </c>
      <c r="D11" s="385">
        <v>0</v>
      </c>
      <c r="E11" s="383">
        <v>0</v>
      </c>
      <c r="F11" s="465" t="s">
        <v>103</v>
      </c>
      <c r="G11" s="198" t="s">
        <v>104</v>
      </c>
      <c r="H11" s="385">
        <v>0</v>
      </c>
      <c r="I11" s="385">
        <v>0</v>
      </c>
      <c r="J11" s="383">
        <v>0</v>
      </c>
      <c r="K11" s="384" t="s">
        <v>105</v>
      </c>
      <c r="L11" s="39">
        <v>62</v>
      </c>
      <c r="M11" s="385">
        <v>269558173.12</v>
      </c>
      <c r="N11" s="385">
        <v>290155255</v>
      </c>
      <c r="O11" s="402">
        <v>290155255</v>
      </c>
    </row>
    <row r="12" s="320" customFormat="1" ht="22.5" customHeight="1" spans="1:15">
      <c r="A12" s="382" t="s">
        <v>106</v>
      </c>
      <c r="B12" s="198" t="s">
        <v>85</v>
      </c>
      <c r="C12" s="385">
        <v>0</v>
      </c>
      <c r="D12" s="385">
        <v>0</v>
      </c>
      <c r="E12" s="383">
        <v>0</v>
      </c>
      <c r="F12" s="465" t="s">
        <v>107</v>
      </c>
      <c r="G12" s="198" t="s">
        <v>108</v>
      </c>
      <c r="H12" s="385">
        <v>0</v>
      </c>
      <c r="I12" s="385">
        <v>0</v>
      </c>
      <c r="J12" s="383">
        <v>0</v>
      </c>
      <c r="K12" s="465" t="s">
        <v>109</v>
      </c>
      <c r="L12" s="39">
        <v>63</v>
      </c>
      <c r="M12" s="385">
        <v>0</v>
      </c>
      <c r="N12" s="385">
        <v>0</v>
      </c>
      <c r="O12" s="401">
        <v>0</v>
      </c>
    </row>
    <row r="13" s="320" customFormat="1" ht="22.5" customHeight="1" spans="1:15">
      <c r="A13" s="382" t="s">
        <v>110</v>
      </c>
      <c r="B13" s="198" t="s">
        <v>111</v>
      </c>
      <c r="C13" s="385">
        <v>0</v>
      </c>
      <c r="D13" s="385">
        <v>0</v>
      </c>
      <c r="E13" s="383">
        <v>0</v>
      </c>
      <c r="F13" s="465" t="s">
        <v>112</v>
      </c>
      <c r="G13" s="198" t="s">
        <v>113</v>
      </c>
      <c r="H13" s="385">
        <v>0</v>
      </c>
      <c r="I13" s="385">
        <v>0</v>
      </c>
      <c r="J13" s="383">
        <v>0</v>
      </c>
      <c r="K13" s="465" t="s">
        <v>114</v>
      </c>
      <c r="L13" s="39">
        <v>64</v>
      </c>
      <c r="M13" s="385">
        <v>0</v>
      </c>
      <c r="N13" s="385">
        <v>0</v>
      </c>
      <c r="O13" s="401">
        <v>0</v>
      </c>
    </row>
    <row r="14" s="320" customFormat="1" ht="22.5" customHeight="1" spans="1:15">
      <c r="A14" s="382" t="s">
        <v>115</v>
      </c>
      <c r="B14" s="198" t="s">
        <v>116</v>
      </c>
      <c r="C14" s="385">
        <v>0</v>
      </c>
      <c r="D14" s="385">
        <v>0</v>
      </c>
      <c r="E14" s="383">
        <v>0</v>
      </c>
      <c r="F14" s="465" t="s">
        <v>117</v>
      </c>
      <c r="G14" s="198" t="s">
        <v>118</v>
      </c>
      <c r="H14" s="385">
        <v>305971.25</v>
      </c>
      <c r="I14" s="385">
        <v>305971.25</v>
      </c>
      <c r="J14" s="383">
        <v>305971.25</v>
      </c>
      <c r="K14" s="465" t="s">
        <v>119</v>
      </c>
      <c r="L14" s="39">
        <v>65</v>
      </c>
      <c r="M14" s="385">
        <v>0</v>
      </c>
      <c r="N14" s="385">
        <v>0</v>
      </c>
      <c r="O14" s="401">
        <v>0</v>
      </c>
    </row>
    <row r="15" s="320" customFormat="1" ht="22.5" customHeight="1" spans="1:15">
      <c r="A15" s="382"/>
      <c r="B15" s="198" t="s">
        <v>120</v>
      </c>
      <c r="C15" s="386"/>
      <c r="D15" s="387"/>
      <c r="E15" s="386"/>
      <c r="F15" s="465" t="s">
        <v>121</v>
      </c>
      <c r="G15" s="198" t="s">
        <v>122</v>
      </c>
      <c r="H15" s="385">
        <v>86639.93</v>
      </c>
      <c r="I15" s="385">
        <v>86639.93</v>
      </c>
      <c r="J15" s="383">
        <v>86639.93</v>
      </c>
      <c r="K15" s="403"/>
      <c r="L15" s="39">
        <v>66</v>
      </c>
      <c r="M15" s="386"/>
      <c r="N15" s="386"/>
      <c r="O15" s="404"/>
    </row>
    <row r="16" s="320" customFormat="1" ht="22.5" customHeight="1" spans="1:15">
      <c r="A16" s="388"/>
      <c r="B16" s="198" t="s">
        <v>123</v>
      </c>
      <c r="C16" s="386"/>
      <c r="D16" s="387"/>
      <c r="E16" s="386"/>
      <c r="F16" s="465" t="s">
        <v>124</v>
      </c>
      <c r="G16" s="198" t="s">
        <v>125</v>
      </c>
      <c r="H16" s="385">
        <v>0</v>
      </c>
      <c r="I16" s="385">
        <v>0</v>
      </c>
      <c r="J16" s="383">
        <v>0</v>
      </c>
      <c r="K16" s="282"/>
      <c r="L16" s="39">
        <v>67</v>
      </c>
      <c r="M16" s="386"/>
      <c r="N16" s="386"/>
      <c r="O16" s="404"/>
    </row>
    <row r="17" s="320" customFormat="1" ht="22.5" customHeight="1" spans="1:15">
      <c r="A17" s="281"/>
      <c r="B17" s="198" t="s">
        <v>126</v>
      </c>
      <c r="C17" s="386"/>
      <c r="D17" s="387"/>
      <c r="E17" s="386"/>
      <c r="F17" s="465" t="s">
        <v>127</v>
      </c>
      <c r="G17" s="198" t="s">
        <v>128</v>
      </c>
      <c r="H17" s="385">
        <v>0</v>
      </c>
      <c r="I17" s="385">
        <v>5907557.6</v>
      </c>
      <c r="J17" s="383">
        <v>5907557.6</v>
      </c>
      <c r="K17" s="282" t="s">
        <v>129</v>
      </c>
      <c r="L17" s="39">
        <v>68</v>
      </c>
      <c r="M17" s="405" t="s">
        <v>130</v>
      </c>
      <c r="N17" s="405" t="s">
        <v>130</v>
      </c>
      <c r="O17" s="401">
        <f>SUM(O18:O27)</f>
        <v>342554487.68</v>
      </c>
    </row>
    <row r="18" s="320" customFormat="1" ht="22.5" customHeight="1" spans="1:15">
      <c r="A18" s="281"/>
      <c r="B18" s="198" t="s">
        <v>131</v>
      </c>
      <c r="C18" s="386"/>
      <c r="D18" s="387"/>
      <c r="E18" s="386"/>
      <c r="F18" s="465" t="s">
        <v>132</v>
      </c>
      <c r="G18" s="198" t="s">
        <v>133</v>
      </c>
      <c r="H18" s="385">
        <v>13224100</v>
      </c>
      <c r="I18" s="385">
        <v>19528938</v>
      </c>
      <c r="J18" s="383">
        <v>19528938</v>
      </c>
      <c r="K18" s="384" t="s">
        <v>134</v>
      </c>
      <c r="L18" s="39">
        <v>69</v>
      </c>
      <c r="M18" s="405" t="s">
        <v>130</v>
      </c>
      <c r="N18" s="405" t="s">
        <v>130</v>
      </c>
      <c r="O18" s="401">
        <v>10811141.07</v>
      </c>
    </row>
    <row r="19" s="320" customFormat="1" ht="22.5" customHeight="1" spans="1:15">
      <c r="A19" s="281"/>
      <c r="B19" s="198" t="s">
        <v>135</v>
      </c>
      <c r="C19" s="386"/>
      <c r="D19" s="387"/>
      <c r="E19" s="386"/>
      <c r="F19" s="465" t="s">
        <v>136</v>
      </c>
      <c r="G19" s="198" t="s">
        <v>137</v>
      </c>
      <c r="H19" s="385">
        <v>259883520.34</v>
      </c>
      <c r="I19" s="385">
        <v>314079057.7</v>
      </c>
      <c r="J19" s="383">
        <v>314079057.7</v>
      </c>
      <c r="K19" s="384" t="s">
        <v>138</v>
      </c>
      <c r="L19" s="39">
        <v>70</v>
      </c>
      <c r="M19" s="405" t="s">
        <v>130</v>
      </c>
      <c r="N19" s="405" t="s">
        <v>130</v>
      </c>
      <c r="O19" s="401">
        <v>1924990.25</v>
      </c>
    </row>
    <row r="20" s="320" customFormat="1" ht="22.5" customHeight="1" spans="1:15">
      <c r="A20" s="281"/>
      <c r="B20" s="198" t="s">
        <v>139</v>
      </c>
      <c r="C20" s="386"/>
      <c r="D20" s="387"/>
      <c r="E20" s="386"/>
      <c r="F20" s="465" t="s">
        <v>140</v>
      </c>
      <c r="G20" s="198" t="s">
        <v>141</v>
      </c>
      <c r="H20" s="385">
        <v>0</v>
      </c>
      <c r="I20" s="385">
        <v>0</v>
      </c>
      <c r="J20" s="383">
        <v>0</v>
      </c>
      <c r="K20" s="384" t="s">
        <v>142</v>
      </c>
      <c r="L20" s="39">
        <v>71</v>
      </c>
      <c r="M20" s="405" t="s">
        <v>130</v>
      </c>
      <c r="N20" s="405" t="s">
        <v>130</v>
      </c>
      <c r="O20" s="401">
        <v>492473</v>
      </c>
    </row>
    <row r="21" s="320" customFormat="1" ht="22.5" customHeight="1" spans="1:15">
      <c r="A21" s="281"/>
      <c r="B21" s="198" t="s">
        <v>143</v>
      </c>
      <c r="C21" s="386"/>
      <c r="D21" s="387"/>
      <c r="E21" s="386"/>
      <c r="F21" s="465" t="s">
        <v>144</v>
      </c>
      <c r="G21" s="198" t="s">
        <v>145</v>
      </c>
      <c r="H21" s="385">
        <v>0</v>
      </c>
      <c r="I21" s="385">
        <v>870923.76</v>
      </c>
      <c r="J21" s="383">
        <v>870923.76</v>
      </c>
      <c r="K21" s="384" t="s">
        <v>146</v>
      </c>
      <c r="L21" s="39">
        <v>72</v>
      </c>
      <c r="M21" s="405" t="s">
        <v>130</v>
      </c>
      <c r="N21" s="405" t="s">
        <v>130</v>
      </c>
      <c r="O21" s="401">
        <v>0</v>
      </c>
    </row>
    <row r="22" s="320" customFormat="1" ht="22.5" customHeight="1" spans="1:15">
      <c r="A22" s="281"/>
      <c r="B22" s="198" t="s">
        <v>147</v>
      </c>
      <c r="C22" s="386"/>
      <c r="D22" s="387"/>
      <c r="E22" s="386"/>
      <c r="F22" s="465" t="s">
        <v>148</v>
      </c>
      <c r="G22" s="198" t="s">
        <v>149</v>
      </c>
      <c r="H22" s="385">
        <v>0</v>
      </c>
      <c r="I22" s="385">
        <v>0</v>
      </c>
      <c r="J22" s="383">
        <v>0</v>
      </c>
      <c r="K22" s="384" t="s">
        <v>150</v>
      </c>
      <c r="L22" s="39">
        <v>73</v>
      </c>
      <c r="M22" s="405" t="s">
        <v>130</v>
      </c>
      <c r="N22" s="405" t="s">
        <v>130</v>
      </c>
      <c r="O22" s="401">
        <v>290155255</v>
      </c>
    </row>
    <row r="23" s="320" customFormat="1" ht="22.5" customHeight="1" spans="1:15">
      <c r="A23" s="281"/>
      <c r="B23" s="198" t="s">
        <v>151</v>
      </c>
      <c r="C23" s="386"/>
      <c r="D23" s="387"/>
      <c r="E23" s="389"/>
      <c r="F23" s="384" t="s">
        <v>152</v>
      </c>
      <c r="G23" s="198" t="s">
        <v>153</v>
      </c>
      <c r="H23" s="385">
        <v>0</v>
      </c>
      <c r="I23" s="385">
        <v>0</v>
      </c>
      <c r="J23" s="383">
        <v>0</v>
      </c>
      <c r="K23" s="384" t="s">
        <v>154</v>
      </c>
      <c r="L23" s="39">
        <v>74</v>
      </c>
      <c r="M23" s="405" t="s">
        <v>130</v>
      </c>
      <c r="N23" s="405" t="s">
        <v>130</v>
      </c>
      <c r="O23" s="401">
        <v>6310482.6</v>
      </c>
    </row>
    <row r="24" s="320" customFormat="1" ht="22.5" customHeight="1" spans="1:15">
      <c r="A24" s="281"/>
      <c r="B24" s="198" t="s">
        <v>155</v>
      </c>
      <c r="C24" s="386"/>
      <c r="D24" s="387"/>
      <c r="E24" s="389"/>
      <c r="F24" s="465" t="s">
        <v>156</v>
      </c>
      <c r="G24" s="198" t="s">
        <v>157</v>
      </c>
      <c r="H24" s="385">
        <v>0</v>
      </c>
      <c r="I24" s="385">
        <v>0</v>
      </c>
      <c r="J24" s="383">
        <v>0</v>
      </c>
      <c r="K24" s="384" t="s">
        <v>158</v>
      </c>
      <c r="L24" s="39">
        <v>75</v>
      </c>
      <c r="M24" s="405" t="s">
        <v>130</v>
      </c>
      <c r="N24" s="405" t="s">
        <v>130</v>
      </c>
      <c r="O24" s="401">
        <v>0</v>
      </c>
    </row>
    <row r="25" s="320" customFormat="1" ht="22.5" customHeight="1" spans="1:15">
      <c r="A25" s="281"/>
      <c r="B25" s="198" t="s">
        <v>159</v>
      </c>
      <c r="C25" s="386"/>
      <c r="D25" s="387"/>
      <c r="E25" s="389"/>
      <c r="F25" s="465" t="s">
        <v>160</v>
      </c>
      <c r="G25" s="198" t="s">
        <v>161</v>
      </c>
      <c r="H25" s="385">
        <v>175399.44</v>
      </c>
      <c r="I25" s="385">
        <v>175399.44</v>
      </c>
      <c r="J25" s="383">
        <v>175399.44</v>
      </c>
      <c r="K25" s="384" t="s">
        <v>162</v>
      </c>
      <c r="L25" s="39">
        <v>76</v>
      </c>
      <c r="M25" s="405" t="s">
        <v>130</v>
      </c>
      <c r="N25" s="405" t="s">
        <v>130</v>
      </c>
      <c r="O25" s="401">
        <v>32860145.76</v>
      </c>
    </row>
    <row r="26" s="320" customFormat="1" ht="22.5" customHeight="1" spans="1:15">
      <c r="A26" s="281"/>
      <c r="B26" s="198" t="s">
        <v>163</v>
      </c>
      <c r="C26" s="386"/>
      <c r="D26" s="387"/>
      <c r="E26" s="389"/>
      <c r="F26" s="384" t="s">
        <v>164</v>
      </c>
      <c r="G26" s="198" t="s">
        <v>165</v>
      </c>
      <c r="H26" s="385">
        <v>0</v>
      </c>
      <c r="I26" s="385">
        <v>0</v>
      </c>
      <c r="J26" s="406">
        <v>0</v>
      </c>
      <c r="K26" s="384" t="s">
        <v>166</v>
      </c>
      <c r="L26" s="39">
        <v>77</v>
      </c>
      <c r="M26" s="405" t="s">
        <v>130</v>
      </c>
      <c r="N26" s="405" t="s">
        <v>130</v>
      </c>
      <c r="O26" s="401">
        <v>0</v>
      </c>
    </row>
    <row r="27" s="320" customFormat="1" ht="22.5" customHeight="1" spans="1:15">
      <c r="A27" s="281"/>
      <c r="B27" s="198" t="s">
        <v>167</v>
      </c>
      <c r="C27" s="386"/>
      <c r="D27" s="387"/>
      <c r="E27" s="389"/>
      <c r="F27" s="384" t="s">
        <v>168</v>
      </c>
      <c r="G27" s="198" t="s">
        <v>169</v>
      </c>
      <c r="H27" s="385">
        <v>0</v>
      </c>
      <c r="I27" s="385">
        <v>0</v>
      </c>
      <c r="J27" s="383">
        <v>0</v>
      </c>
      <c r="K27" s="384" t="s">
        <v>170</v>
      </c>
      <c r="L27" s="39">
        <v>78</v>
      </c>
      <c r="M27" s="405" t="s">
        <v>130</v>
      </c>
      <c r="N27" s="405" t="s">
        <v>130</v>
      </c>
      <c r="O27" s="401">
        <v>0</v>
      </c>
    </row>
    <row r="28" s="320" customFormat="1" ht="22.5" customHeight="1" spans="1:15">
      <c r="A28" s="281"/>
      <c r="B28" s="198" t="s">
        <v>171</v>
      </c>
      <c r="C28" s="386"/>
      <c r="D28" s="387"/>
      <c r="E28" s="389"/>
      <c r="F28" s="384" t="s">
        <v>172</v>
      </c>
      <c r="G28" s="198" t="s">
        <v>173</v>
      </c>
      <c r="H28" s="385">
        <v>0</v>
      </c>
      <c r="I28" s="385">
        <v>0</v>
      </c>
      <c r="J28" s="383">
        <v>0</v>
      </c>
      <c r="K28" s="384"/>
      <c r="L28" s="39">
        <v>79</v>
      </c>
      <c r="M28" s="386"/>
      <c r="N28" s="386"/>
      <c r="O28" s="404"/>
    </row>
    <row r="29" s="320" customFormat="1" ht="22.5" customHeight="1" spans="1:15">
      <c r="A29" s="281"/>
      <c r="B29" s="198" t="s">
        <v>174</v>
      </c>
      <c r="C29" s="386"/>
      <c r="D29" s="387"/>
      <c r="E29" s="389"/>
      <c r="F29" s="465" t="s">
        <v>175</v>
      </c>
      <c r="G29" s="198" t="s">
        <v>176</v>
      </c>
      <c r="H29" s="385">
        <v>0</v>
      </c>
      <c r="I29" s="385">
        <v>0</v>
      </c>
      <c r="J29" s="383">
        <v>0</v>
      </c>
      <c r="K29" s="384"/>
      <c r="L29" s="39">
        <v>80</v>
      </c>
      <c r="M29" s="386"/>
      <c r="N29" s="386"/>
      <c r="O29" s="404"/>
    </row>
    <row r="30" s="320" customFormat="1" ht="22.5" customHeight="1" spans="1:15">
      <c r="A30" s="281"/>
      <c r="B30" s="198" t="s">
        <v>177</v>
      </c>
      <c r="C30" s="386"/>
      <c r="D30" s="387"/>
      <c r="E30" s="389"/>
      <c r="F30" s="465" t="s">
        <v>178</v>
      </c>
      <c r="G30" s="198" t="s">
        <v>179</v>
      </c>
      <c r="H30" s="385">
        <v>0</v>
      </c>
      <c r="I30" s="385">
        <v>0</v>
      </c>
      <c r="J30" s="383">
        <v>0</v>
      </c>
      <c r="K30" s="384"/>
      <c r="L30" s="39">
        <v>81</v>
      </c>
      <c r="M30" s="386"/>
      <c r="N30" s="386"/>
      <c r="O30" s="404"/>
    </row>
    <row r="31" s="320" customFormat="1" ht="22.5" customHeight="1" spans="1:15">
      <c r="A31" s="390"/>
      <c r="B31" s="198" t="s">
        <v>180</v>
      </c>
      <c r="C31" s="386"/>
      <c r="D31" s="387"/>
      <c r="E31" s="386"/>
      <c r="F31" s="465" t="s">
        <v>181</v>
      </c>
      <c r="G31" s="198" t="s">
        <v>182</v>
      </c>
      <c r="H31" s="385">
        <v>0</v>
      </c>
      <c r="I31" s="385">
        <v>0</v>
      </c>
      <c r="J31" s="383">
        <v>0</v>
      </c>
      <c r="K31" s="384"/>
      <c r="L31" s="39">
        <v>82</v>
      </c>
      <c r="M31" s="386"/>
      <c r="N31" s="386"/>
      <c r="O31" s="404"/>
    </row>
    <row r="32" s="320" customFormat="1" ht="22.5" customHeight="1" spans="1:15">
      <c r="A32" s="390"/>
      <c r="B32" s="198" t="s">
        <v>183</v>
      </c>
      <c r="C32" s="386"/>
      <c r="D32" s="387"/>
      <c r="E32" s="386"/>
      <c r="F32" s="465" t="s">
        <v>184</v>
      </c>
      <c r="G32" s="198" t="s">
        <v>185</v>
      </c>
      <c r="H32" s="385">
        <v>0</v>
      </c>
      <c r="I32" s="385">
        <v>0</v>
      </c>
      <c r="J32" s="383">
        <v>0</v>
      </c>
      <c r="K32" s="384"/>
      <c r="L32" s="39">
        <v>83</v>
      </c>
      <c r="M32" s="386"/>
      <c r="N32" s="386"/>
      <c r="O32" s="404"/>
    </row>
    <row r="33" s="320" customFormat="1" ht="22.5" customHeight="1" spans="1:15">
      <c r="A33" s="466" t="s">
        <v>186</v>
      </c>
      <c r="B33" s="198" t="s">
        <v>187</v>
      </c>
      <c r="C33" s="383">
        <f>SUM(C7:C14)</f>
        <v>275275630.96</v>
      </c>
      <c r="D33" s="391">
        <f>SUM(D7:D14)</f>
        <v>342554487.68</v>
      </c>
      <c r="E33" s="383">
        <f>SUM(E7:E14)</f>
        <v>342554487.68</v>
      </c>
      <c r="F33" s="467" t="s">
        <v>188</v>
      </c>
      <c r="G33" s="392"/>
      <c r="H33" s="393"/>
      <c r="I33" s="393"/>
      <c r="J33" s="393"/>
      <c r="K33" s="392"/>
      <c r="L33" s="39">
        <v>84</v>
      </c>
      <c r="M33" s="383">
        <f>SUM(H7:H32)</f>
        <v>275275630.96</v>
      </c>
      <c r="N33" s="383">
        <f>SUM(I7:I32)</f>
        <v>342554487.68</v>
      </c>
      <c r="O33" s="401">
        <f>SUM(J7:J32)</f>
        <v>342554487.68</v>
      </c>
    </row>
    <row r="34" s="320" customFormat="1" ht="22.5" customHeight="1" spans="1:15">
      <c r="A34" s="281" t="s">
        <v>189</v>
      </c>
      <c r="B34" s="198" t="s">
        <v>190</v>
      </c>
      <c r="C34" s="385">
        <v>0</v>
      </c>
      <c r="D34" s="385">
        <v>0</v>
      </c>
      <c r="E34" s="383">
        <v>0</v>
      </c>
      <c r="F34" s="394" t="s">
        <v>191</v>
      </c>
      <c r="G34" s="394"/>
      <c r="H34" s="395"/>
      <c r="I34" s="395"/>
      <c r="J34" s="395"/>
      <c r="K34" s="394"/>
      <c r="L34" s="39">
        <v>85</v>
      </c>
      <c r="M34" s="468" t="s">
        <v>130</v>
      </c>
      <c r="N34" s="468" t="s">
        <v>130</v>
      </c>
      <c r="O34" s="401">
        <v>0</v>
      </c>
    </row>
    <row r="35" s="320" customFormat="1" ht="22.5" customHeight="1" spans="1:15">
      <c r="A35" s="281" t="s">
        <v>192</v>
      </c>
      <c r="B35" s="198" t="s">
        <v>193</v>
      </c>
      <c r="C35" s="385">
        <v>0</v>
      </c>
      <c r="D35" s="385">
        <v>0</v>
      </c>
      <c r="E35" s="383">
        <v>0</v>
      </c>
      <c r="F35" s="282" t="s">
        <v>194</v>
      </c>
      <c r="G35" s="282"/>
      <c r="H35" s="257"/>
      <c r="I35" s="257"/>
      <c r="J35" s="257"/>
      <c r="K35" s="282"/>
      <c r="L35" s="39">
        <v>86</v>
      </c>
      <c r="M35" s="385">
        <v>0</v>
      </c>
      <c r="N35" s="385">
        <v>0</v>
      </c>
      <c r="O35" s="401">
        <v>0</v>
      </c>
    </row>
    <row r="36" s="320" customFormat="1" ht="22.5" customHeight="1" spans="1:15">
      <c r="A36" s="390"/>
      <c r="B36" s="198" t="s">
        <v>195</v>
      </c>
      <c r="C36" s="386"/>
      <c r="D36" s="387"/>
      <c r="E36" s="386"/>
      <c r="F36" s="392" t="s">
        <v>196</v>
      </c>
      <c r="G36" s="392"/>
      <c r="H36" s="393"/>
      <c r="I36" s="393"/>
      <c r="J36" s="393"/>
      <c r="K36" s="392"/>
      <c r="L36" s="39">
        <v>87</v>
      </c>
      <c r="M36" s="407"/>
      <c r="N36" s="407"/>
      <c r="O36" s="404"/>
    </row>
    <row r="37" s="320" customFormat="1" ht="22.5" customHeight="1" spans="1:15">
      <c r="A37" s="396" t="s">
        <v>197</v>
      </c>
      <c r="B37" s="397" t="s">
        <v>198</v>
      </c>
      <c r="C37" s="253">
        <f>SUM(C33:C35)</f>
        <v>275275630.96</v>
      </c>
      <c r="D37" s="253">
        <f>SUM(D33:D35)</f>
        <v>342554487.68</v>
      </c>
      <c r="E37" s="253">
        <f>SUM(E33:E35)</f>
        <v>342554487.68</v>
      </c>
      <c r="F37" s="398" t="s">
        <v>197</v>
      </c>
      <c r="G37" s="398"/>
      <c r="H37" s="399"/>
      <c r="I37" s="399"/>
      <c r="J37" s="399"/>
      <c r="K37" s="398"/>
      <c r="L37" s="52">
        <v>88</v>
      </c>
      <c r="M37" s="253">
        <f>SUM(M33:M35)</f>
        <v>275275630.96</v>
      </c>
      <c r="N37" s="253">
        <f>SUM(N33:N35)</f>
        <v>342554487.68</v>
      </c>
      <c r="O37" s="408">
        <f>SUM(O33:O35)</f>
        <v>342554487.68</v>
      </c>
    </row>
    <row r="38" s="320" customFormat="1" ht="18" customHeight="1" spans="1:15">
      <c r="A38" s="66" t="s">
        <v>199</v>
      </c>
      <c r="B38" s="55"/>
      <c r="C38" s="377"/>
      <c r="D38" s="377"/>
      <c r="E38" s="377"/>
      <c r="H38" s="377"/>
      <c r="I38" s="377"/>
      <c r="J38" s="377"/>
      <c r="M38" s="377"/>
      <c r="N38" s="377"/>
      <c r="O38" s="377"/>
    </row>
    <row r="39" s="320" customFormat="1" ht="15" customHeight="1" spans="2:15">
      <c r="B39" s="323"/>
      <c r="C39" s="374"/>
      <c r="D39" s="374"/>
      <c r="E39" s="374"/>
      <c r="F39" s="323"/>
      <c r="G39" s="323"/>
      <c r="H39" s="374"/>
      <c r="I39" s="374"/>
      <c r="J39" s="374"/>
      <c r="M39" s="377"/>
      <c r="N39" s="377"/>
      <c r="O39" s="377"/>
    </row>
    <row r="40" s="320" customFormat="1" ht="15" customHeight="1" spans="2:15">
      <c r="B40" s="323"/>
      <c r="C40" s="374"/>
      <c r="D40" s="374"/>
      <c r="E40" s="374"/>
      <c r="F40" s="323"/>
      <c r="G40" s="323"/>
      <c r="H40" s="374"/>
      <c r="I40" s="374"/>
      <c r="J40" s="374"/>
      <c r="M40" s="377"/>
      <c r="N40" s="377"/>
      <c r="O40" s="377"/>
    </row>
    <row r="41" s="320" customFormat="1" customHeight="1" spans="2:15">
      <c r="B41" s="323"/>
      <c r="C41" s="374"/>
      <c r="D41" s="374"/>
      <c r="E41" s="374"/>
      <c r="F41" s="323"/>
      <c r="G41" s="323"/>
      <c r="H41" s="374"/>
      <c r="I41" s="374"/>
      <c r="J41" s="374"/>
      <c r="M41" s="377"/>
      <c r="N41" s="377"/>
      <c r="O41" s="377"/>
    </row>
    <row r="42" s="320" customFormat="1" customHeight="1" spans="1:15">
      <c r="A42" s="323"/>
      <c r="B42" s="323"/>
      <c r="C42" s="374"/>
      <c r="D42" s="374"/>
      <c r="E42" s="374"/>
      <c r="F42" s="323"/>
      <c r="G42" s="323"/>
      <c r="H42" s="374"/>
      <c r="I42" s="374"/>
      <c r="J42" s="374"/>
      <c r="K42" s="323"/>
      <c r="L42" s="323"/>
      <c r="M42" s="374"/>
      <c r="N42" s="374"/>
      <c r="O42" s="374"/>
    </row>
  </sheetData>
  <mergeCells count="11">
    <mergeCell ref="A1:O1"/>
    <mergeCell ref="N2:O2"/>
    <mergeCell ref="A3:C3"/>
    <mergeCell ref="N3:O3"/>
    <mergeCell ref="A4:E4"/>
    <mergeCell ref="F4:O4"/>
    <mergeCell ref="F33:K33"/>
    <mergeCell ref="F34:K34"/>
    <mergeCell ref="F35:K35"/>
    <mergeCell ref="F36:K36"/>
    <mergeCell ref="F37:K37"/>
  </mergeCells>
  <printOptions horizontalCentered="1"/>
  <pageMargins left="0.71" right="0.71" top="0.4" bottom="0.4" header="0.31" footer="0.31"/>
  <pageSetup paperSize="8" orientation="landscape" blackAndWhite="1" useFirstPageNumber="1"/>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8"/>
  <sheetViews>
    <sheetView showGridLines="0" workbookViewId="0">
      <pane xSplit="5" ySplit="8" topLeftCell="F9" activePane="bottomRight" state="frozen"/>
      <selection/>
      <selection pane="topRight"/>
      <selection pane="bottomLeft"/>
      <selection pane="bottomRight" activeCell="A1" sqref="A1:X1"/>
    </sheetView>
  </sheetViews>
  <sheetFormatPr defaultColWidth="9" defaultRowHeight="14.25" customHeight="1" outlineLevelRow="7"/>
  <cols>
    <col min="1" max="3" width="3.5" style="147" customWidth="1"/>
    <col min="4" max="4" width="27.5" style="147" customWidth="1"/>
    <col min="5" max="5" width="15" style="147" hidden="1" customWidth="1"/>
    <col min="6" max="26" width="18.75" style="147" customWidth="1"/>
  </cols>
  <sheetData>
    <row r="1" s="243" customFormat="1" ht="21" customHeight="1" spans="1:24">
      <c r="A1" s="116" t="s">
        <v>735</v>
      </c>
      <c r="B1" s="116"/>
      <c r="C1" s="116"/>
      <c r="D1" s="116"/>
      <c r="E1" s="116"/>
      <c r="F1" s="116"/>
      <c r="G1" s="116"/>
      <c r="H1" s="116"/>
      <c r="I1" s="116"/>
      <c r="J1" s="116"/>
      <c r="K1" s="116"/>
      <c r="L1" s="116"/>
      <c r="M1" s="116"/>
      <c r="N1" s="116"/>
      <c r="O1" s="116"/>
      <c r="P1" s="116"/>
      <c r="Q1" s="116"/>
      <c r="R1" s="116"/>
      <c r="S1" s="116"/>
      <c r="T1" s="116"/>
      <c r="U1" s="116"/>
      <c r="V1" s="116"/>
      <c r="W1" s="116"/>
      <c r="X1" s="116"/>
    </row>
    <row r="2" s="244" customFormat="1" ht="18" customHeight="1" spans="1:26">
      <c r="A2" s="245"/>
      <c r="B2" s="245"/>
      <c r="C2" s="245"/>
      <c r="D2" s="245"/>
      <c r="E2" s="245"/>
      <c r="F2" s="246" t="s">
        <v>736</v>
      </c>
      <c r="G2" s="246"/>
      <c r="H2" s="246"/>
      <c r="I2" s="246"/>
      <c r="J2" s="246"/>
      <c r="K2" s="246"/>
      <c r="L2" s="246"/>
      <c r="M2" s="246"/>
      <c r="N2" s="246"/>
      <c r="O2" s="246"/>
      <c r="P2" s="246"/>
      <c r="Q2" s="246"/>
      <c r="R2" s="246"/>
      <c r="S2" s="246"/>
      <c r="T2" s="246"/>
      <c r="U2" s="246"/>
      <c r="V2" s="246"/>
      <c r="W2" s="246"/>
      <c r="X2" s="246"/>
      <c r="Y2" s="246"/>
      <c r="Z2" s="246"/>
    </row>
    <row r="3" s="244" customFormat="1" ht="18" customHeight="1" spans="1:26">
      <c r="A3" s="247" t="s">
        <v>68</v>
      </c>
      <c r="B3" s="245"/>
      <c r="C3" s="245"/>
      <c r="D3" s="245"/>
      <c r="E3" s="245"/>
      <c r="F3" s="246" t="s">
        <v>69</v>
      </c>
      <c r="G3" s="246"/>
      <c r="H3" s="246"/>
      <c r="I3" s="246"/>
      <c r="J3" s="246"/>
      <c r="K3" s="246"/>
      <c r="L3" s="246"/>
      <c r="M3" s="246"/>
      <c r="N3" s="246"/>
      <c r="O3" s="246"/>
      <c r="P3" s="246"/>
      <c r="Q3" s="246"/>
      <c r="R3" s="246"/>
      <c r="S3" s="246"/>
      <c r="T3" s="246"/>
      <c r="U3" s="246"/>
      <c r="V3" s="246"/>
      <c r="W3" s="246"/>
      <c r="X3" s="246"/>
      <c r="Y3" s="246"/>
      <c r="Z3" s="246"/>
    </row>
    <row r="4" s="245" customFormat="1" ht="18" customHeight="1" spans="1:26">
      <c r="A4" s="150" t="s">
        <v>710</v>
      </c>
      <c r="B4" s="124"/>
      <c r="C4" s="124"/>
      <c r="D4" s="124"/>
      <c r="E4" s="124"/>
      <c r="F4" s="124" t="s">
        <v>192</v>
      </c>
      <c r="G4" s="124"/>
      <c r="H4" s="124"/>
      <c r="I4" s="124" t="s">
        <v>253</v>
      </c>
      <c r="J4" s="124" t="s">
        <v>711</v>
      </c>
      <c r="K4" s="124"/>
      <c r="L4" s="124"/>
      <c r="M4" s="124"/>
      <c r="N4" s="124"/>
      <c r="O4" s="124"/>
      <c r="P4" s="124"/>
      <c r="Q4" s="124"/>
      <c r="R4" s="124"/>
      <c r="S4" s="124"/>
      <c r="T4" s="124"/>
      <c r="U4" s="124"/>
      <c r="V4" s="124"/>
      <c r="W4" s="124"/>
      <c r="X4" s="124" t="s">
        <v>194</v>
      </c>
      <c r="Y4" s="124"/>
      <c r="Z4" s="152"/>
    </row>
    <row r="5" s="245" customFormat="1" ht="18" customHeight="1" spans="1:26">
      <c r="A5" s="129" t="s">
        <v>256</v>
      </c>
      <c r="B5" s="42"/>
      <c r="C5" s="42"/>
      <c r="D5" s="42" t="s">
        <v>257</v>
      </c>
      <c r="E5" s="42" t="s">
        <v>737</v>
      </c>
      <c r="F5" s="42" t="s">
        <v>258</v>
      </c>
      <c r="G5" s="42" t="s">
        <v>738</v>
      </c>
      <c r="H5" s="42" t="s">
        <v>739</v>
      </c>
      <c r="I5" s="42"/>
      <c r="J5" s="42" t="s">
        <v>258</v>
      </c>
      <c r="K5" s="42" t="s">
        <v>364</v>
      </c>
      <c r="L5" s="42" t="s">
        <v>365</v>
      </c>
      <c r="M5" s="42" t="s">
        <v>740</v>
      </c>
      <c r="N5" s="42" t="s">
        <v>741</v>
      </c>
      <c r="O5" s="42" t="s">
        <v>369</v>
      </c>
      <c r="P5" s="42" t="s">
        <v>371</v>
      </c>
      <c r="Q5" s="42"/>
      <c r="R5" s="42"/>
      <c r="S5" s="42"/>
      <c r="T5" s="42"/>
      <c r="U5" s="42"/>
      <c r="V5" s="42" t="s">
        <v>742</v>
      </c>
      <c r="W5" s="42" t="s">
        <v>373</v>
      </c>
      <c r="X5" s="42" t="s">
        <v>258</v>
      </c>
      <c r="Y5" s="42" t="s">
        <v>738</v>
      </c>
      <c r="Z5" s="153" t="s">
        <v>739</v>
      </c>
    </row>
    <row r="6" s="245" customFormat="1" ht="34.5" customHeight="1" spans="1:26">
      <c r="A6" s="129"/>
      <c r="B6" s="42"/>
      <c r="C6" s="42"/>
      <c r="D6" s="42"/>
      <c r="E6" s="42"/>
      <c r="F6" s="42"/>
      <c r="G6" s="42"/>
      <c r="H6" s="42"/>
      <c r="I6" s="42"/>
      <c r="J6" s="42"/>
      <c r="K6" s="42"/>
      <c r="L6" s="42"/>
      <c r="M6" s="42"/>
      <c r="N6" s="42"/>
      <c r="O6" s="42"/>
      <c r="P6" s="42" t="s">
        <v>204</v>
      </c>
      <c r="Q6" s="42" t="s">
        <v>447</v>
      </c>
      <c r="R6" s="42" t="s">
        <v>449</v>
      </c>
      <c r="S6" s="42" t="s">
        <v>450</v>
      </c>
      <c r="T6" s="42" t="s">
        <v>451</v>
      </c>
      <c r="U6" s="42" t="s">
        <v>448</v>
      </c>
      <c r="V6" s="42"/>
      <c r="W6" s="42"/>
      <c r="X6" s="42"/>
      <c r="Y6" s="42"/>
      <c r="Z6" s="153"/>
    </row>
    <row r="7" s="245" customFormat="1" ht="22.5" customHeight="1" spans="1:26">
      <c r="A7" s="129" t="s">
        <v>266</v>
      </c>
      <c r="B7" s="42" t="s">
        <v>267</v>
      </c>
      <c r="C7" s="42" t="s">
        <v>268</v>
      </c>
      <c r="D7" s="42" t="s">
        <v>269</v>
      </c>
      <c r="E7" s="42"/>
      <c r="F7" s="42">
        <v>1</v>
      </c>
      <c r="G7" s="42">
        <v>2</v>
      </c>
      <c r="H7" s="42">
        <v>3</v>
      </c>
      <c r="I7" s="42">
        <v>4</v>
      </c>
      <c r="J7" s="42">
        <v>5</v>
      </c>
      <c r="K7" s="42">
        <v>6</v>
      </c>
      <c r="L7" s="42">
        <v>7</v>
      </c>
      <c r="M7" s="42">
        <v>8</v>
      </c>
      <c r="N7" s="42">
        <v>9</v>
      </c>
      <c r="O7" s="42">
        <v>10</v>
      </c>
      <c r="P7" s="42">
        <v>11</v>
      </c>
      <c r="Q7" s="42">
        <v>12</v>
      </c>
      <c r="R7" s="42">
        <v>13</v>
      </c>
      <c r="S7" s="42">
        <v>14</v>
      </c>
      <c r="T7" s="42">
        <v>15</v>
      </c>
      <c r="U7" s="42">
        <v>16</v>
      </c>
      <c r="V7" s="42">
        <v>17</v>
      </c>
      <c r="W7" s="42">
        <v>18</v>
      </c>
      <c r="X7" s="42">
        <v>19</v>
      </c>
      <c r="Y7" s="42">
        <v>20</v>
      </c>
      <c r="Z7" s="153">
        <v>21</v>
      </c>
    </row>
    <row r="8" s="246" customFormat="1" ht="22.5" customHeight="1" spans="1:26">
      <c r="A8" s="248"/>
      <c r="B8" s="249"/>
      <c r="C8" s="249"/>
      <c r="D8" s="250" t="s">
        <v>258</v>
      </c>
      <c r="E8" s="131"/>
      <c r="F8" s="251">
        <v>0</v>
      </c>
      <c r="G8" s="252">
        <v>0</v>
      </c>
      <c r="H8" s="252">
        <v>0</v>
      </c>
      <c r="I8" s="252">
        <v>0</v>
      </c>
      <c r="J8" s="253">
        <v>0</v>
      </c>
      <c r="K8" s="254">
        <v>0</v>
      </c>
      <c r="L8" s="254">
        <v>0</v>
      </c>
      <c r="M8" s="254">
        <v>0</v>
      </c>
      <c r="N8" s="254">
        <v>0</v>
      </c>
      <c r="O8" s="254">
        <v>0</v>
      </c>
      <c r="P8" s="253">
        <v>0</v>
      </c>
      <c r="Q8" s="254">
        <v>0</v>
      </c>
      <c r="R8" s="254">
        <v>0</v>
      </c>
      <c r="S8" s="254">
        <v>0</v>
      </c>
      <c r="T8" s="254">
        <v>0</v>
      </c>
      <c r="U8" s="254">
        <v>0</v>
      </c>
      <c r="V8" s="254">
        <v>0</v>
      </c>
      <c r="W8" s="254">
        <v>0</v>
      </c>
      <c r="X8" s="251">
        <v>0</v>
      </c>
      <c r="Y8" s="252">
        <v>0</v>
      </c>
      <c r="Z8" s="255">
        <v>0</v>
      </c>
    </row>
  </sheetData>
  <mergeCells count="28">
    <mergeCell ref="A1:X1"/>
    <mergeCell ref="F2:Z2"/>
    <mergeCell ref="A3:E3"/>
    <mergeCell ref="F3:Z3"/>
    <mergeCell ref="A4:E4"/>
    <mergeCell ref="F4:H4"/>
    <mergeCell ref="J4:W4"/>
    <mergeCell ref="X4:Z4"/>
    <mergeCell ref="P5:U5"/>
    <mergeCell ref="D7:E7"/>
    <mergeCell ref="D5:D6"/>
    <mergeCell ref="E5:E6"/>
    <mergeCell ref="F5:F6"/>
    <mergeCell ref="G5:G6"/>
    <mergeCell ref="H5:H6"/>
    <mergeCell ref="I4:I6"/>
    <mergeCell ref="J5:J6"/>
    <mergeCell ref="K5:K6"/>
    <mergeCell ref="L5:L6"/>
    <mergeCell ref="M5:M6"/>
    <mergeCell ref="N5:N6"/>
    <mergeCell ref="O5:O6"/>
    <mergeCell ref="V5:V6"/>
    <mergeCell ref="W5:W6"/>
    <mergeCell ref="X5:X6"/>
    <mergeCell ref="Y5:Y6"/>
    <mergeCell ref="Z5:Z6"/>
    <mergeCell ref="A5:C6"/>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K7"/>
  <sheetViews>
    <sheetView showGridLines="0" workbookViewId="0">
      <selection activeCell="A1" sqref="A1:AO1"/>
    </sheetView>
  </sheetViews>
  <sheetFormatPr defaultColWidth="9" defaultRowHeight="14.25" customHeight="1" outlineLevelRow="6"/>
  <cols>
    <col min="1" max="3" width="3.5" style="147" customWidth="1"/>
    <col min="4" max="4" width="32.5" style="147" customWidth="1"/>
    <col min="5" max="5" width="15" style="231" hidden="1" customWidth="1"/>
    <col min="6" max="41" width="18.75" style="232" customWidth="1"/>
    <col min="42" max="113" width="18.75" style="147" customWidth="1"/>
    <col min="114" max="114" width="18.75" customWidth="1"/>
    <col min="115" max="115" width="18.75" style="147" customWidth="1"/>
  </cols>
  <sheetData>
    <row r="1" s="230" customFormat="1" ht="21" customHeight="1" spans="1:113">
      <c r="A1" s="133" t="s">
        <v>743</v>
      </c>
      <c r="B1" s="133"/>
      <c r="C1" s="133"/>
      <c r="D1" s="133"/>
      <c r="E1" s="2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row>
    <row r="2" s="145" customFormat="1" ht="18" customHeight="1" spans="1:115">
      <c r="A2" s="140"/>
      <c r="B2" s="140"/>
      <c r="C2" s="140"/>
      <c r="D2" s="140"/>
      <c r="E2" s="234"/>
      <c r="F2" s="235"/>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235"/>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K2" s="134" t="s">
        <v>744</v>
      </c>
    </row>
    <row r="3" s="145" customFormat="1" ht="18" customHeight="1" spans="1:115">
      <c r="A3" s="149" t="s">
        <v>68</v>
      </c>
      <c r="B3" s="140"/>
      <c r="C3" s="140"/>
      <c r="D3" s="140"/>
      <c r="E3" s="234"/>
      <c r="F3" s="235"/>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235"/>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K3" s="134" t="s">
        <v>69</v>
      </c>
    </row>
    <row r="4" s="146" customFormat="1" ht="18" customHeight="1" spans="1:115">
      <c r="A4" s="150" t="s">
        <v>363</v>
      </c>
      <c r="B4" s="124"/>
      <c r="C4" s="124"/>
      <c r="D4" s="124"/>
      <c r="E4" s="236"/>
      <c r="F4" s="124" t="s">
        <v>258</v>
      </c>
      <c r="G4" s="124" t="s">
        <v>364</v>
      </c>
      <c r="H4" s="124"/>
      <c r="I4" s="124"/>
      <c r="J4" s="124"/>
      <c r="K4" s="124"/>
      <c r="L4" s="124"/>
      <c r="M4" s="124"/>
      <c r="N4" s="124"/>
      <c r="O4" s="124"/>
      <c r="P4" s="124"/>
      <c r="Q4" s="124"/>
      <c r="R4" s="124"/>
      <c r="S4" s="124"/>
      <c r="T4" s="124"/>
      <c r="U4" s="124" t="s">
        <v>365</v>
      </c>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t="s">
        <v>366</v>
      </c>
      <c r="AX4" s="124"/>
      <c r="AY4" s="124"/>
      <c r="AZ4" s="124"/>
      <c r="BA4" s="124"/>
      <c r="BB4" s="124"/>
      <c r="BC4" s="124"/>
      <c r="BD4" s="124"/>
      <c r="BE4" s="124"/>
      <c r="BF4" s="124"/>
      <c r="BG4" s="124"/>
      <c r="BH4" s="124"/>
      <c r="BI4" s="124"/>
      <c r="BJ4" s="124" t="s">
        <v>367</v>
      </c>
      <c r="BK4" s="124"/>
      <c r="BL4" s="124"/>
      <c r="BM4" s="124"/>
      <c r="BN4" s="124"/>
      <c r="BO4" s="124" t="s">
        <v>368</v>
      </c>
      <c r="BP4" s="124"/>
      <c r="BQ4" s="124"/>
      <c r="BR4" s="124"/>
      <c r="BS4" s="124"/>
      <c r="BT4" s="124"/>
      <c r="BU4" s="124"/>
      <c r="BV4" s="124"/>
      <c r="BW4" s="124"/>
      <c r="BX4" s="124"/>
      <c r="BY4" s="124"/>
      <c r="BZ4" s="124"/>
      <c r="CA4" s="124"/>
      <c r="CB4" s="124" t="s">
        <v>369</v>
      </c>
      <c r="CC4" s="124"/>
      <c r="CD4" s="124"/>
      <c r="CE4" s="124"/>
      <c r="CF4" s="124"/>
      <c r="CG4" s="124"/>
      <c r="CH4" s="124"/>
      <c r="CI4" s="124"/>
      <c r="CJ4" s="124"/>
      <c r="CK4" s="124"/>
      <c r="CL4" s="124"/>
      <c r="CM4" s="124"/>
      <c r="CN4" s="124"/>
      <c r="CO4" s="124"/>
      <c r="CP4" s="124"/>
      <c r="CQ4" s="124"/>
      <c r="CR4" s="124"/>
      <c r="CS4" s="124" t="s">
        <v>370</v>
      </c>
      <c r="CT4" s="124"/>
      <c r="CU4" s="124"/>
      <c r="CV4" s="124" t="s">
        <v>371</v>
      </c>
      <c r="CW4" s="124"/>
      <c r="CX4" s="124"/>
      <c r="CY4" s="124"/>
      <c r="CZ4" s="124"/>
      <c r="DA4" s="124"/>
      <c r="DB4" s="124" t="s">
        <v>372</v>
      </c>
      <c r="DC4" s="124"/>
      <c r="DD4" s="124"/>
      <c r="DE4" s="124"/>
      <c r="DF4" s="124" t="s">
        <v>373</v>
      </c>
      <c r="DG4" s="124"/>
      <c r="DH4" s="124"/>
      <c r="DI4" s="124"/>
      <c r="DJ4" s="124"/>
      <c r="DK4" s="152"/>
    </row>
    <row r="5" s="146" customFormat="1" ht="34.5" customHeight="1" spans="1:115">
      <c r="A5" s="129" t="s">
        <v>256</v>
      </c>
      <c r="B5" s="42"/>
      <c r="C5" s="42"/>
      <c r="D5" s="42" t="s">
        <v>257</v>
      </c>
      <c r="E5" s="237" t="s">
        <v>745</v>
      </c>
      <c r="F5" s="42"/>
      <c r="G5" s="42" t="s">
        <v>204</v>
      </c>
      <c r="H5" s="42" t="s">
        <v>374</v>
      </c>
      <c r="I5" s="42" t="s">
        <v>375</v>
      </c>
      <c r="J5" s="42" t="s">
        <v>376</v>
      </c>
      <c r="K5" s="42" t="s">
        <v>377</v>
      </c>
      <c r="L5" s="42" t="s">
        <v>378</v>
      </c>
      <c r="M5" s="42" t="s">
        <v>379</v>
      </c>
      <c r="N5" s="42" t="s">
        <v>380</v>
      </c>
      <c r="O5" s="42" t="s">
        <v>381</v>
      </c>
      <c r="P5" s="42" t="s">
        <v>490</v>
      </c>
      <c r="Q5" s="42" t="s">
        <v>383</v>
      </c>
      <c r="R5" s="42" t="s">
        <v>384</v>
      </c>
      <c r="S5" s="42" t="s">
        <v>385</v>
      </c>
      <c r="T5" s="42" t="s">
        <v>386</v>
      </c>
      <c r="U5" s="42" t="s">
        <v>204</v>
      </c>
      <c r="V5" s="42" t="s">
        <v>387</v>
      </c>
      <c r="W5" s="42" t="s">
        <v>388</v>
      </c>
      <c r="X5" s="42" t="s">
        <v>389</v>
      </c>
      <c r="Y5" s="42" t="s">
        <v>390</v>
      </c>
      <c r="Z5" s="42" t="s">
        <v>391</v>
      </c>
      <c r="AA5" s="42" t="s">
        <v>392</v>
      </c>
      <c r="AB5" s="42" t="s">
        <v>393</v>
      </c>
      <c r="AC5" s="42" t="s">
        <v>394</v>
      </c>
      <c r="AD5" s="42" t="s">
        <v>395</v>
      </c>
      <c r="AE5" s="42" t="s">
        <v>396</v>
      </c>
      <c r="AF5" s="42" t="s">
        <v>397</v>
      </c>
      <c r="AG5" s="42" t="s">
        <v>398</v>
      </c>
      <c r="AH5" s="42" t="s">
        <v>399</v>
      </c>
      <c r="AI5" s="42" t="s">
        <v>400</v>
      </c>
      <c r="AJ5" s="42" t="s">
        <v>401</v>
      </c>
      <c r="AK5" s="42" t="s">
        <v>402</v>
      </c>
      <c r="AL5" s="42" t="s">
        <v>403</v>
      </c>
      <c r="AM5" s="42" t="s">
        <v>404</v>
      </c>
      <c r="AN5" s="42" t="s">
        <v>405</v>
      </c>
      <c r="AO5" s="42" t="s">
        <v>406</v>
      </c>
      <c r="AP5" s="42" t="s">
        <v>407</v>
      </c>
      <c r="AQ5" s="42" t="s">
        <v>408</v>
      </c>
      <c r="AR5" s="42" t="s">
        <v>409</v>
      </c>
      <c r="AS5" s="42" t="s">
        <v>491</v>
      </c>
      <c r="AT5" s="42" t="s">
        <v>411</v>
      </c>
      <c r="AU5" s="42" t="s">
        <v>412</v>
      </c>
      <c r="AV5" s="42" t="s">
        <v>413</v>
      </c>
      <c r="AW5" s="42" t="s">
        <v>204</v>
      </c>
      <c r="AX5" s="42" t="s">
        <v>414</v>
      </c>
      <c r="AY5" s="42" t="s">
        <v>415</v>
      </c>
      <c r="AZ5" s="42" t="s">
        <v>416</v>
      </c>
      <c r="BA5" s="42" t="s">
        <v>417</v>
      </c>
      <c r="BB5" s="42" t="s">
        <v>418</v>
      </c>
      <c r="BC5" s="42" t="s">
        <v>419</v>
      </c>
      <c r="BD5" s="42" t="s">
        <v>420</v>
      </c>
      <c r="BE5" s="42" t="s">
        <v>421</v>
      </c>
      <c r="BF5" s="42" t="s">
        <v>422</v>
      </c>
      <c r="BG5" s="42" t="s">
        <v>423</v>
      </c>
      <c r="BH5" s="42" t="s">
        <v>424</v>
      </c>
      <c r="BI5" s="42" t="s">
        <v>425</v>
      </c>
      <c r="BJ5" s="42" t="s">
        <v>204</v>
      </c>
      <c r="BK5" s="42" t="s">
        <v>426</v>
      </c>
      <c r="BL5" s="42" t="s">
        <v>427</v>
      </c>
      <c r="BM5" s="42" t="s">
        <v>428</v>
      </c>
      <c r="BN5" s="42" t="s">
        <v>429</v>
      </c>
      <c r="BO5" s="42" t="s">
        <v>204</v>
      </c>
      <c r="BP5" s="42" t="s">
        <v>430</v>
      </c>
      <c r="BQ5" s="42" t="s">
        <v>431</v>
      </c>
      <c r="BR5" s="42" t="s">
        <v>432</v>
      </c>
      <c r="BS5" s="42" t="s">
        <v>433</v>
      </c>
      <c r="BT5" s="42" t="s">
        <v>434</v>
      </c>
      <c r="BU5" s="42" t="s">
        <v>435</v>
      </c>
      <c r="BV5" s="42" t="s">
        <v>436</v>
      </c>
      <c r="BW5" s="42" t="s">
        <v>437</v>
      </c>
      <c r="BX5" s="42" t="s">
        <v>438</v>
      </c>
      <c r="BY5" s="42" t="s">
        <v>439</v>
      </c>
      <c r="BZ5" s="42" t="s">
        <v>440</v>
      </c>
      <c r="CA5" s="42" t="s">
        <v>441</v>
      </c>
      <c r="CB5" s="42" t="s">
        <v>204</v>
      </c>
      <c r="CC5" s="42" t="s">
        <v>430</v>
      </c>
      <c r="CD5" s="42" t="s">
        <v>431</v>
      </c>
      <c r="CE5" s="42" t="s">
        <v>432</v>
      </c>
      <c r="CF5" s="42" t="s">
        <v>433</v>
      </c>
      <c r="CG5" s="42" t="s">
        <v>434</v>
      </c>
      <c r="CH5" s="42" t="s">
        <v>435</v>
      </c>
      <c r="CI5" s="42" t="s">
        <v>436</v>
      </c>
      <c r="CJ5" s="42" t="s">
        <v>442</v>
      </c>
      <c r="CK5" s="42" t="s">
        <v>443</v>
      </c>
      <c r="CL5" s="42" t="s">
        <v>444</v>
      </c>
      <c r="CM5" s="42" t="s">
        <v>445</v>
      </c>
      <c r="CN5" s="42" t="s">
        <v>437</v>
      </c>
      <c r="CO5" s="42" t="s">
        <v>438</v>
      </c>
      <c r="CP5" s="42" t="s">
        <v>439</v>
      </c>
      <c r="CQ5" s="42" t="s">
        <v>440</v>
      </c>
      <c r="CR5" s="42" t="s">
        <v>446</v>
      </c>
      <c r="CS5" s="42" t="s">
        <v>204</v>
      </c>
      <c r="CT5" s="42" t="s">
        <v>447</v>
      </c>
      <c r="CU5" s="42" t="s">
        <v>448</v>
      </c>
      <c r="CV5" s="42" t="s">
        <v>204</v>
      </c>
      <c r="CW5" s="42" t="s">
        <v>447</v>
      </c>
      <c r="CX5" s="42" t="s">
        <v>449</v>
      </c>
      <c r="CY5" s="42" t="s">
        <v>450</v>
      </c>
      <c r="CZ5" s="42" t="s">
        <v>451</v>
      </c>
      <c r="DA5" s="42" t="s">
        <v>448</v>
      </c>
      <c r="DB5" s="42" t="s">
        <v>204</v>
      </c>
      <c r="DC5" s="42" t="s">
        <v>452</v>
      </c>
      <c r="DD5" s="42" t="s">
        <v>453</v>
      </c>
      <c r="DE5" s="42" t="s">
        <v>454</v>
      </c>
      <c r="DF5" s="42" t="s">
        <v>204</v>
      </c>
      <c r="DG5" s="42" t="s">
        <v>455</v>
      </c>
      <c r="DH5" s="42" t="s">
        <v>456</v>
      </c>
      <c r="DI5" s="42" t="s">
        <v>457</v>
      </c>
      <c r="DJ5" s="42" t="s">
        <v>458</v>
      </c>
      <c r="DK5" s="153" t="s">
        <v>373</v>
      </c>
    </row>
    <row r="6" s="146" customFormat="1" ht="22.5" customHeight="1" spans="1:115">
      <c r="A6" s="129" t="s">
        <v>266</v>
      </c>
      <c r="B6" s="42" t="s">
        <v>267</v>
      </c>
      <c r="C6" s="42" t="s">
        <v>268</v>
      </c>
      <c r="D6" s="42" t="s">
        <v>269</v>
      </c>
      <c r="E6" s="238" t="s">
        <v>130</v>
      </c>
      <c r="F6" s="42">
        <v>1</v>
      </c>
      <c r="G6" s="42">
        <v>2</v>
      </c>
      <c r="H6" s="42">
        <v>3</v>
      </c>
      <c r="I6" s="42">
        <v>4</v>
      </c>
      <c r="J6" s="42">
        <v>5</v>
      </c>
      <c r="K6" s="42">
        <v>6</v>
      </c>
      <c r="L6" s="42">
        <v>7</v>
      </c>
      <c r="M6" s="42">
        <v>8</v>
      </c>
      <c r="N6" s="42">
        <v>9</v>
      </c>
      <c r="O6" s="42">
        <v>10</v>
      </c>
      <c r="P6" s="42">
        <v>11</v>
      </c>
      <c r="Q6" s="42">
        <v>12</v>
      </c>
      <c r="R6" s="42">
        <v>13</v>
      </c>
      <c r="S6" s="42">
        <v>14</v>
      </c>
      <c r="T6" s="42">
        <v>15</v>
      </c>
      <c r="U6" s="42">
        <v>16</v>
      </c>
      <c r="V6" s="42">
        <v>17</v>
      </c>
      <c r="W6" s="42">
        <v>18</v>
      </c>
      <c r="X6" s="42">
        <v>19</v>
      </c>
      <c r="Y6" s="42">
        <v>20</v>
      </c>
      <c r="Z6" s="42">
        <v>21</v>
      </c>
      <c r="AA6" s="42">
        <v>22</v>
      </c>
      <c r="AB6" s="42">
        <v>23</v>
      </c>
      <c r="AC6" s="42">
        <v>24</v>
      </c>
      <c r="AD6" s="42">
        <v>25</v>
      </c>
      <c r="AE6" s="42">
        <v>26</v>
      </c>
      <c r="AF6" s="42">
        <v>27</v>
      </c>
      <c r="AG6" s="42">
        <v>28</v>
      </c>
      <c r="AH6" s="42">
        <v>29</v>
      </c>
      <c r="AI6" s="42">
        <v>30</v>
      </c>
      <c r="AJ6" s="42">
        <v>31</v>
      </c>
      <c r="AK6" s="42">
        <v>32</v>
      </c>
      <c r="AL6" s="42">
        <v>33</v>
      </c>
      <c r="AM6" s="42">
        <v>34</v>
      </c>
      <c r="AN6" s="42">
        <v>35</v>
      </c>
      <c r="AO6" s="42">
        <v>36</v>
      </c>
      <c r="AP6" s="42">
        <v>37</v>
      </c>
      <c r="AQ6" s="42">
        <v>38</v>
      </c>
      <c r="AR6" s="42">
        <v>39</v>
      </c>
      <c r="AS6" s="42">
        <v>40</v>
      </c>
      <c r="AT6" s="42">
        <v>41</v>
      </c>
      <c r="AU6" s="42">
        <v>42</v>
      </c>
      <c r="AV6" s="42">
        <v>43</v>
      </c>
      <c r="AW6" s="42">
        <v>44</v>
      </c>
      <c r="AX6" s="42">
        <v>45</v>
      </c>
      <c r="AY6" s="42">
        <v>46</v>
      </c>
      <c r="AZ6" s="42">
        <v>47</v>
      </c>
      <c r="BA6" s="42">
        <v>48</v>
      </c>
      <c r="BB6" s="42">
        <v>49</v>
      </c>
      <c r="BC6" s="42">
        <v>50</v>
      </c>
      <c r="BD6" s="42">
        <v>51</v>
      </c>
      <c r="BE6" s="42">
        <v>52</v>
      </c>
      <c r="BF6" s="42">
        <v>53</v>
      </c>
      <c r="BG6" s="42">
        <v>54</v>
      </c>
      <c r="BH6" s="237">
        <v>55</v>
      </c>
      <c r="BI6" s="237">
        <v>56</v>
      </c>
      <c r="BJ6" s="237">
        <v>57</v>
      </c>
      <c r="BK6" s="237">
        <v>58</v>
      </c>
      <c r="BL6" s="237">
        <v>59</v>
      </c>
      <c r="BM6" s="237">
        <v>60</v>
      </c>
      <c r="BN6" s="237">
        <v>61</v>
      </c>
      <c r="BO6" s="237">
        <v>62</v>
      </c>
      <c r="BP6" s="237">
        <v>63</v>
      </c>
      <c r="BQ6" s="237">
        <v>64</v>
      </c>
      <c r="BR6" s="237">
        <v>65</v>
      </c>
      <c r="BS6" s="237">
        <v>66</v>
      </c>
      <c r="BT6" s="237">
        <v>67</v>
      </c>
      <c r="BU6" s="237">
        <v>68</v>
      </c>
      <c r="BV6" s="237">
        <v>69</v>
      </c>
      <c r="BW6" s="237">
        <v>70</v>
      </c>
      <c r="BX6" s="237">
        <v>71</v>
      </c>
      <c r="BY6" s="237">
        <v>72</v>
      </c>
      <c r="BZ6" s="237">
        <v>73</v>
      </c>
      <c r="CA6" s="237">
        <v>74</v>
      </c>
      <c r="CB6" s="42">
        <v>75</v>
      </c>
      <c r="CC6" s="42">
        <v>76</v>
      </c>
      <c r="CD6" s="42">
        <v>77</v>
      </c>
      <c r="CE6" s="42">
        <v>78</v>
      </c>
      <c r="CF6" s="42">
        <v>79</v>
      </c>
      <c r="CG6" s="42">
        <v>80</v>
      </c>
      <c r="CH6" s="42">
        <v>81</v>
      </c>
      <c r="CI6" s="42">
        <v>82</v>
      </c>
      <c r="CJ6" s="42">
        <v>83</v>
      </c>
      <c r="CK6" s="42">
        <v>84</v>
      </c>
      <c r="CL6" s="42">
        <v>85</v>
      </c>
      <c r="CM6" s="42">
        <v>86</v>
      </c>
      <c r="CN6" s="42">
        <v>87</v>
      </c>
      <c r="CO6" s="42">
        <v>88</v>
      </c>
      <c r="CP6" s="42">
        <v>89</v>
      </c>
      <c r="CQ6" s="42">
        <v>90</v>
      </c>
      <c r="CR6" s="42">
        <v>91</v>
      </c>
      <c r="CS6" s="42">
        <v>92</v>
      </c>
      <c r="CT6" s="42">
        <v>93</v>
      </c>
      <c r="CU6" s="42">
        <v>94</v>
      </c>
      <c r="CV6" s="42">
        <v>95</v>
      </c>
      <c r="CW6" s="42">
        <v>96</v>
      </c>
      <c r="CX6" s="42">
        <v>97</v>
      </c>
      <c r="CY6" s="42">
        <v>98</v>
      </c>
      <c r="CZ6" s="42">
        <v>99</v>
      </c>
      <c r="DA6" s="42">
        <v>100</v>
      </c>
      <c r="DB6" s="42">
        <v>101</v>
      </c>
      <c r="DC6" s="42">
        <v>102</v>
      </c>
      <c r="DD6" s="42">
        <v>103</v>
      </c>
      <c r="DE6" s="42">
        <v>104</v>
      </c>
      <c r="DF6" s="42">
        <v>105</v>
      </c>
      <c r="DG6" s="237">
        <v>106</v>
      </c>
      <c r="DH6" s="237">
        <v>107</v>
      </c>
      <c r="DI6" s="237">
        <v>108</v>
      </c>
      <c r="DJ6" s="237" t="s">
        <v>459</v>
      </c>
      <c r="DK6" s="242" t="s">
        <v>460</v>
      </c>
    </row>
    <row r="7" s="159" customFormat="1" ht="22.5" customHeight="1" spans="1:115">
      <c r="A7" s="130"/>
      <c r="B7" s="131"/>
      <c r="C7" s="131"/>
      <c r="D7" s="239" t="s">
        <v>258</v>
      </c>
      <c r="E7" s="139"/>
      <c r="F7" s="240">
        <v>0</v>
      </c>
      <c r="G7" s="240">
        <v>0</v>
      </c>
      <c r="H7" s="92">
        <v>0</v>
      </c>
      <c r="I7" s="92">
        <v>0</v>
      </c>
      <c r="J7" s="92">
        <v>0</v>
      </c>
      <c r="K7" s="92">
        <v>0</v>
      </c>
      <c r="L7" s="92">
        <v>0</v>
      </c>
      <c r="M7" s="92">
        <v>0</v>
      </c>
      <c r="N7" s="92">
        <v>0</v>
      </c>
      <c r="O7" s="92">
        <v>0</v>
      </c>
      <c r="P7" s="92">
        <v>0</v>
      </c>
      <c r="Q7" s="92">
        <v>0</v>
      </c>
      <c r="R7" s="92">
        <v>0</v>
      </c>
      <c r="S7" s="92">
        <v>0</v>
      </c>
      <c r="T7" s="92">
        <v>0</v>
      </c>
      <c r="U7" s="240">
        <v>0</v>
      </c>
      <c r="V7" s="92">
        <v>0</v>
      </c>
      <c r="W7" s="92">
        <v>0</v>
      </c>
      <c r="X7" s="92">
        <v>0</v>
      </c>
      <c r="Y7" s="92">
        <v>0</v>
      </c>
      <c r="Z7" s="92">
        <v>0</v>
      </c>
      <c r="AA7" s="92">
        <v>0</v>
      </c>
      <c r="AB7" s="92">
        <v>0</v>
      </c>
      <c r="AC7" s="92">
        <v>0</v>
      </c>
      <c r="AD7" s="92">
        <v>0</v>
      </c>
      <c r="AE7" s="92">
        <v>0</v>
      </c>
      <c r="AF7" s="92">
        <v>0</v>
      </c>
      <c r="AG7" s="92">
        <v>0</v>
      </c>
      <c r="AH7" s="92">
        <v>0</v>
      </c>
      <c r="AI7" s="92">
        <v>0</v>
      </c>
      <c r="AJ7" s="92">
        <v>0</v>
      </c>
      <c r="AK7" s="92">
        <v>0</v>
      </c>
      <c r="AL7" s="92">
        <v>0</v>
      </c>
      <c r="AM7" s="92">
        <v>0</v>
      </c>
      <c r="AN7" s="92">
        <v>0</v>
      </c>
      <c r="AO7" s="92">
        <v>0</v>
      </c>
      <c r="AP7" s="92">
        <v>0</v>
      </c>
      <c r="AQ7" s="92">
        <v>0</v>
      </c>
      <c r="AR7" s="92">
        <v>0</v>
      </c>
      <c r="AS7" s="92">
        <v>0</v>
      </c>
      <c r="AT7" s="92">
        <v>0</v>
      </c>
      <c r="AU7" s="92">
        <v>0</v>
      </c>
      <c r="AV7" s="92">
        <v>0</v>
      </c>
      <c r="AW7" s="240">
        <v>0</v>
      </c>
      <c r="AX7" s="92">
        <v>0</v>
      </c>
      <c r="AY7" s="92">
        <v>0</v>
      </c>
      <c r="AZ7" s="92">
        <v>0</v>
      </c>
      <c r="BA7" s="92">
        <v>0</v>
      </c>
      <c r="BB7" s="92">
        <v>0</v>
      </c>
      <c r="BC7" s="92">
        <v>0</v>
      </c>
      <c r="BD7" s="92">
        <v>0</v>
      </c>
      <c r="BE7" s="92">
        <v>0</v>
      </c>
      <c r="BF7" s="92">
        <v>0</v>
      </c>
      <c r="BG7" s="92">
        <v>0</v>
      </c>
      <c r="BH7" s="92">
        <v>0</v>
      </c>
      <c r="BI7" s="92">
        <v>0</v>
      </c>
      <c r="BJ7" s="240">
        <v>0</v>
      </c>
      <c r="BK7" s="92">
        <v>0</v>
      </c>
      <c r="BL7" s="92">
        <v>0</v>
      </c>
      <c r="BM7" s="92">
        <v>0</v>
      </c>
      <c r="BN7" s="92">
        <v>0</v>
      </c>
      <c r="BO7" s="240">
        <v>0</v>
      </c>
      <c r="BP7" s="92">
        <v>0</v>
      </c>
      <c r="BQ7" s="92">
        <v>0</v>
      </c>
      <c r="BR7" s="92">
        <v>0</v>
      </c>
      <c r="BS7" s="92">
        <v>0</v>
      </c>
      <c r="BT7" s="92">
        <v>0</v>
      </c>
      <c r="BU7" s="92">
        <v>0</v>
      </c>
      <c r="BV7" s="92">
        <v>0</v>
      </c>
      <c r="BW7" s="92">
        <v>0</v>
      </c>
      <c r="BX7" s="92">
        <v>0</v>
      </c>
      <c r="BY7" s="92">
        <v>0</v>
      </c>
      <c r="BZ7" s="92">
        <v>0</v>
      </c>
      <c r="CA7" s="92">
        <v>0</v>
      </c>
      <c r="CB7" s="240">
        <v>0</v>
      </c>
      <c r="CC7" s="92">
        <v>0</v>
      </c>
      <c r="CD7" s="92">
        <v>0</v>
      </c>
      <c r="CE7" s="92">
        <v>0</v>
      </c>
      <c r="CF7" s="92">
        <v>0</v>
      </c>
      <c r="CG7" s="92">
        <v>0</v>
      </c>
      <c r="CH7" s="92">
        <v>0</v>
      </c>
      <c r="CI7" s="92">
        <v>0</v>
      </c>
      <c r="CJ7" s="92">
        <v>0</v>
      </c>
      <c r="CK7" s="92">
        <v>0</v>
      </c>
      <c r="CL7" s="92">
        <v>0</v>
      </c>
      <c r="CM7" s="92">
        <v>0</v>
      </c>
      <c r="CN7" s="92">
        <v>0</v>
      </c>
      <c r="CO7" s="92">
        <v>0</v>
      </c>
      <c r="CP7" s="92">
        <v>0</v>
      </c>
      <c r="CQ7" s="92">
        <v>0</v>
      </c>
      <c r="CR7" s="92">
        <v>0</v>
      </c>
      <c r="CS7" s="240">
        <v>0</v>
      </c>
      <c r="CT7" s="92">
        <v>0</v>
      </c>
      <c r="CU7" s="92">
        <v>0</v>
      </c>
      <c r="CV7" s="240">
        <v>0</v>
      </c>
      <c r="CW7" s="92">
        <v>0</v>
      </c>
      <c r="CX7" s="92">
        <v>0</v>
      </c>
      <c r="CY7" s="92">
        <v>0</v>
      </c>
      <c r="CZ7" s="92">
        <v>0</v>
      </c>
      <c r="DA7" s="92">
        <v>0</v>
      </c>
      <c r="DB7" s="240">
        <v>0</v>
      </c>
      <c r="DC7" s="92">
        <v>0</v>
      </c>
      <c r="DD7" s="92">
        <v>0</v>
      </c>
      <c r="DE7" s="92">
        <v>0</v>
      </c>
      <c r="DF7" s="240">
        <v>0</v>
      </c>
      <c r="DG7" s="92">
        <v>0</v>
      </c>
      <c r="DH7" s="92">
        <v>0</v>
      </c>
      <c r="DI7" s="92">
        <v>0</v>
      </c>
      <c r="DJ7" s="92">
        <v>0</v>
      </c>
      <c r="DK7" s="143">
        <v>0</v>
      </c>
    </row>
  </sheetData>
  <mergeCells count="15">
    <mergeCell ref="A1:AO1"/>
    <mergeCell ref="A3:E3"/>
    <mergeCell ref="A4:E4"/>
    <mergeCell ref="G4:T4"/>
    <mergeCell ref="U4:AV4"/>
    <mergeCell ref="AW4:BI4"/>
    <mergeCell ref="BJ4:BN4"/>
    <mergeCell ref="BO4:CA4"/>
    <mergeCell ref="CB4:CR4"/>
    <mergeCell ref="CS4:CU4"/>
    <mergeCell ref="CV4:DA4"/>
    <mergeCell ref="DB4:DE4"/>
    <mergeCell ref="DF4:DK4"/>
    <mergeCell ref="A5:C5"/>
    <mergeCell ref="F4:F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showGridLines="0" zoomScale="90" zoomScaleNormal="90" workbookViewId="0">
      <selection activeCell="A1" sqref="A1:J1"/>
    </sheetView>
  </sheetViews>
  <sheetFormatPr defaultColWidth="9" defaultRowHeight="14.25" customHeight="1"/>
  <cols>
    <col min="1" max="1" width="27.5" style="155" customWidth="1"/>
    <col min="2" max="2" width="4.625" style="155" customWidth="1"/>
    <col min="3" max="6" width="18.75" style="155" customWidth="1"/>
    <col min="7" max="7" width="38.875" style="155" customWidth="1"/>
    <col min="8" max="8" width="4.625" style="155" customWidth="1"/>
    <col min="9" max="10" width="18.75" customWidth="1"/>
  </cols>
  <sheetData>
    <row r="1" ht="21" customHeight="1" spans="1:10">
      <c r="A1" s="204" t="s">
        <v>746</v>
      </c>
      <c r="B1" s="204"/>
      <c r="C1" s="204"/>
      <c r="D1" s="204"/>
      <c r="E1" s="204"/>
      <c r="F1" s="204"/>
      <c r="G1" s="204"/>
      <c r="H1" s="204"/>
      <c r="I1" s="25"/>
      <c r="J1" s="204"/>
    </row>
    <row r="2" ht="18" customHeight="1" spans="10:10">
      <c r="J2" s="67" t="s">
        <v>747</v>
      </c>
    </row>
    <row r="3" ht="18" customHeight="1" spans="1:10">
      <c r="A3" s="205" t="s">
        <v>68</v>
      </c>
      <c r="J3" s="67" t="s">
        <v>69</v>
      </c>
    </row>
    <row r="4" ht="18" customHeight="1" spans="1:10">
      <c r="A4" s="161" t="s">
        <v>748</v>
      </c>
      <c r="B4" s="162" t="s">
        <v>73</v>
      </c>
      <c r="C4" s="162" t="s">
        <v>749</v>
      </c>
      <c r="D4" s="162"/>
      <c r="E4" s="162" t="s">
        <v>750</v>
      </c>
      <c r="F4" s="162"/>
      <c r="G4" s="162" t="s">
        <v>748</v>
      </c>
      <c r="H4" s="162" t="s">
        <v>73</v>
      </c>
      <c r="I4" s="217" t="s">
        <v>749</v>
      </c>
      <c r="J4" s="218" t="s">
        <v>750</v>
      </c>
    </row>
    <row r="5" ht="18" customHeight="1" spans="1:10">
      <c r="A5" s="165"/>
      <c r="B5" s="166"/>
      <c r="C5" s="166" t="s">
        <v>751</v>
      </c>
      <c r="D5" s="166" t="s">
        <v>752</v>
      </c>
      <c r="E5" s="166" t="s">
        <v>751</v>
      </c>
      <c r="F5" s="166" t="s">
        <v>752</v>
      </c>
      <c r="G5" s="166"/>
      <c r="H5" s="166"/>
      <c r="I5" s="219"/>
      <c r="J5" s="220"/>
    </row>
    <row r="6" ht="22.5" customHeight="1" spans="1:10">
      <c r="A6" s="165" t="s">
        <v>753</v>
      </c>
      <c r="B6" s="166" t="s">
        <v>73</v>
      </c>
      <c r="C6" s="166" t="s">
        <v>80</v>
      </c>
      <c r="D6" s="166">
        <v>2</v>
      </c>
      <c r="E6" s="166">
        <v>3</v>
      </c>
      <c r="F6" s="166">
        <v>4</v>
      </c>
      <c r="G6" s="166" t="s">
        <v>753</v>
      </c>
      <c r="H6" s="166" t="s">
        <v>73</v>
      </c>
      <c r="I6" s="219">
        <v>5</v>
      </c>
      <c r="J6" s="220">
        <v>6</v>
      </c>
    </row>
    <row r="7" ht="22.5" customHeight="1" spans="1:10">
      <c r="A7" s="165" t="s">
        <v>754</v>
      </c>
      <c r="B7" s="166">
        <v>1</v>
      </c>
      <c r="C7" s="206" t="s">
        <v>130</v>
      </c>
      <c r="D7" s="207" t="s">
        <v>130</v>
      </c>
      <c r="E7" s="170" t="s">
        <v>130</v>
      </c>
      <c r="F7" s="207" t="s">
        <v>130</v>
      </c>
      <c r="G7" s="166" t="s">
        <v>755</v>
      </c>
      <c r="H7" s="166">
        <v>24</v>
      </c>
      <c r="I7" s="221" t="s">
        <v>130</v>
      </c>
      <c r="J7" s="222" t="s">
        <v>130</v>
      </c>
    </row>
    <row r="8" ht="22.5" customHeight="1" spans="1:10">
      <c r="A8" s="169" t="s">
        <v>756</v>
      </c>
      <c r="B8" s="166">
        <v>2</v>
      </c>
      <c r="C8" s="206" t="s">
        <v>130</v>
      </c>
      <c r="D8" s="170" t="s">
        <v>130</v>
      </c>
      <c r="E8" s="170" t="s">
        <v>130</v>
      </c>
      <c r="F8" s="170" t="s">
        <v>130</v>
      </c>
      <c r="G8" s="208" t="s">
        <v>757</v>
      </c>
      <c r="H8" s="166">
        <v>25</v>
      </c>
      <c r="I8" s="221" t="s">
        <v>130</v>
      </c>
      <c r="J8" s="222" t="s">
        <v>130</v>
      </c>
    </row>
    <row r="9" ht="22.5" customHeight="1" spans="1:10">
      <c r="A9" s="169" t="s">
        <v>758</v>
      </c>
      <c r="B9" s="166">
        <v>3</v>
      </c>
      <c r="C9" s="206" t="s">
        <v>130</v>
      </c>
      <c r="D9" s="175">
        <v>123832503.25</v>
      </c>
      <c r="E9" s="170" t="s">
        <v>130</v>
      </c>
      <c r="F9" s="175">
        <v>73937810.46</v>
      </c>
      <c r="G9" s="208" t="s">
        <v>759</v>
      </c>
      <c r="H9" s="166">
        <v>26</v>
      </c>
      <c r="I9" s="173">
        <f>I10+I14</f>
        <v>0</v>
      </c>
      <c r="J9" s="223">
        <f>J10+J14</f>
        <v>0</v>
      </c>
    </row>
    <row r="10" ht="22.5" customHeight="1" spans="1:10">
      <c r="A10" s="169" t="s">
        <v>760</v>
      </c>
      <c r="B10" s="166">
        <v>4</v>
      </c>
      <c r="C10" s="206" t="s">
        <v>130</v>
      </c>
      <c r="D10" s="175">
        <v>123832503.25</v>
      </c>
      <c r="E10" s="170" t="s">
        <v>130</v>
      </c>
      <c r="F10" s="175">
        <v>73937810.46</v>
      </c>
      <c r="G10" s="208" t="s">
        <v>761</v>
      </c>
      <c r="H10" s="166">
        <v>27</v>
      </c>
      <c r="I10" s="173">
        <f>SUM(I11:I13)</f>
        <v>0</v>
      </c>
      <c r="J10" s="223">
        <f>SUM(J11:J13)</f>
        <v>0</v>
      </c>
    </row>
    <row r="11" ht="22.5" customHeight="1" spans="1:10">
      <c r="A11" s="169" t="s">
        <v>762</v>
      </c>
      <c r="B11" s="166">
        <v>5</v>
      </c>
      <c r="C11" s="206" t="s">
        <v>130</v>
      </c>
      <c r="D11" s="175">
        <v>0</v>
      </c>
      <c r="E11" s="170" t="s">
        <v>130</v>
      </c>
      <c r="F11" s="175">
        <v>0</v>
      </c>
      <c r="G11" s="208" t="s">
        <v>763</v>
      </c>
      <c r="H11" s="166">
        <v>28</v>
      </c>
      <c r="I11" s="175">
        <v>0</v>
      </c>
      <c r="J11" s="223">
        <v>0</v>
      </c>
    </row>
    <row r="12" ht="22.5" customHeight="1" spans="1:10">
      <c r="A12" s="169" t="s">
        <v>764</v>
      </c>
      <c r="B12" s="166">
        <v>6</v>
      </c>
      <c r="C12" s="209" t="s">
        <v>130</v>
      </c>
      <c r="D12" s="175">
        <v>11889947.38</v>
      </c>
      <c r="E12" s="170" t="s">
        <v>130</v>
      </c>
      <c r="F12" s="175">
        <v>67625516.28</v>
      </c>
      <c r="G12" s="208" t="s">
        <v>765</v>
      </c>
      <c r="H12" s="166">
        <v>29</v>
      </c>
      <c r="I12" s="175">
        <v>0</v>
      </c>
      <c r="J12" s="223">
        <v>0</v>
      </c>
    </row>
    <row r="13" ht="22.5" customHeight="1" spans="1:10">
      <c r="A13" s="169" t="s">
        <v>766</v>
      </c>
      <c r="B13" s="166">
        <v>7</v>
      </c>
      <c r="C13" s="173">
        <f>C14+C15+C16</f>
        <v>3452</v>
      </c>
      <c r="D13" s="173">
        <f>SUM(D14:D16)</f>
        <v>2408183.08</v>
      </c>
      <c r="E13" s="173">
        <f>SUM(E14:E16)</f>
        <v>14084</v>
      </c>
      <c r="F13" s="173">
        <f>SUM(F14:F16)</f>
        <v>58062684.98</v>
      </c>
      <c r="G13" s="208" t="s">
        <v>767</v>
      </c>
      <c r="H13" s="166">
        <v>30</v>
      </c>
      <c r="I13" s="175">
        <v>0</v>
      </c>
      <c r="J13" s="223">
        <v>0</v>
      </c>
    </row>
    <row r="14" ht="22.5" customHeight="1" spans="1:10">
      <c r="A14" s="169" t="s">
        <v>768</v>
      </c>
      <c r="B14" s="166">
        <v>8</v>
      </c>
      <c r="C14" s="175">
        <v>0</v>
      </c>
      <c r="D14" s="175">
        <v>0</v>
      </c>
      <c r="E14" s="175">
        <v>0</v>
      </c>
      <c r="F14" s="175">
        <v>0</v>
      </c>
      <c r="G14" s="208" t="s">
        <v>769</v>
      </c>
      <c r="H14" s="166">
        <v>31</v>
      </c>
      <c r="I14" s="173">
        <f>SUM(I15:I17)</f>
        <v>0</v>
      </c>
      <c r="J14" s="223">
        <f>SUM(J15:J17)</f>
        <v>0</v>
      </c>
    </row>
    <row r="15" ht="22.5" customHeight="1" spans="1:10">
      <c r="A15" s="169" t="s">
        <v>770</v>
      </c>
      <c r="B15" s="166">
        <v>9</v>
      </c>
      <c r="C15" s="175">
        <v>0</v>
      </c>
      <c r="D15" s="175">
        <v>0</v>
      </c>
      <c r="E15" s="175">
        <v>0</v>
      </c>
      <c r="F15" s="175">
        <v>0</v>
      </c>
      <c r="G15" s="208" t="s">
        <v>771</v>
      </c>
      <c r="H15" s="166">
        <v>32</v>
      </c>
      <c r="I15" s="175">
        <v>0</v>
      </c>
      <c r="J15" s="182">
        <v>0</v>
      </c>
    </row>
    <row r="16" ht="22.5" customHeight="1" spans="1:10">
      <c r="A16" s="169" t="s">
        <v>772</v>
      </c>
      <c r="B16" s="166">
        <v>10</v>
      </c>
      <c r="C16" s="175">
        <v>3452</v>
      </c>
      <c r="D16" s="175">
        <v>2408183.08</v>
      </c>
      <c r="E16" s="175">
        <v>14084</v>
      </c>
      <c r="F16" s="175">
        <v>58062684.98</v>
      </c>
      <c r="G16" s="208" t="s">
        <v>773</v>
      </c>
      <c r="H16" s="166">
        <v>33</v>
      </c>
      <c r="I16" s="175">
        <v>0</v>
      </c>
      <c r="J16" s="182">
        <v>0</v>
      </c>
    </row>
    <row r="17" ht="22.5" customHeight="1" spans="1:10">
      <c r="A17" s="169" t="s">
        <v>774</v>
      </c>
      <c r="B17" s="166">
        <v>11</v>
      </c>
      <c r="C17" s="210">
        <f>SUM(C18:C22)</f>
        <v>11</v>
      </c>
      <c r="D17" s="173">
        <f>SUM(D18:D22)</f>
        <v>1299719.5</v>
      </c>
      <c r="E17" s="210">
        <f>SUM(E18:E22)</f>
        <v>10</v>
      </c>
      <c r="F17" s="173">
        <f>SUM(F18:F22)</f>
        <v>1104008</v>
      </c>
      <c r="G17" s="208" t="s">
        <v>775</v>
      </c>
      <c r="H17" s="166">
        <v>34</v>
      </c>
      <c r="I17" s="175">
        <v>0</v>
      </c>
      <c r="J17" s="182">
        <v>0</v>
      </c>
    </row>
    <row r="18" ht="22.5" customHeight="1" spans="1:10">
      <c r="A18" s="169" t="s">
        <v>776</v>
      </c>
      <c r="B18" s="166">
        <v>12</v>
      </c>
      <c r="C18" s="180">
        <v>1</v>
      </c>
      <c r="D18" s="175">
        <v>195711.5</v>
      </c>
      <c r="E18" s="211">
        <v>0</v>
      </c>
      <c r="F18" s="175">
        <v>0</v>
      </c>
      <c r="G18" s="208" t="s">
        <v>777</v>
      </c>
      <c r="H18" s="166">
        <v>35</v>
      </c>
      <c r="I18" s="173">
        <f>SUM(I19:I22)</f>
        <v>0</v>
      </c>
      <c r="J18" s="223">
        <f>SUM(J19:J22)</f>
        <v>0</v>
      </c>
    </row>
    <row r="19" ht="22.5" customHeight="1" spans="1:10">
      <c r="A19" s="169" t="s">
        <v>778</v>
      </c>
      <c r="B19" s="166">
        <v>13</v>
      </c>
      <c r="C19" s="180">
        <v>0</v>
      </c>
      <c r="D19" s="175">
        <v>0</v>
      </c>
      <c r="E19" s="180">
        <v>0</v>
      </c>
      <c r="F19" s="175">
        <v>0</v>
      </c>
      <c r="G19" s="208" t="s">
        <v>779</v>
      </c>
      <c r="H19" s="166">
        <v>36</v>
      </c>
      <c r="I19" s="175">
        <v>0</v>
      </c>
      <c r="J19" s="183">
        <v>0</v>
      </c>
    </row>
    <row r="20" ht="22.5" customHeight="1" spans="1:10">
      <c r="A20" s="169" t="s">
        <v>780</v>
      </c>
      <c r="B20" s="166">
        <v>14</v>
      </c>
      <c r="C20" s="180">
        <v>9</v>
      </c>
      <c r="D20" s="175">
        <v>756008</v>
      </c>
      <c r="E20" s="180">
        <v>9</v>
      </c>
      <c r="F20" s="175">
        <v>756008</v>
      </c>
      <c r="G20" s="208" t="s">
        <v>781</v>
      </c>
      <c r="H20" s="166">
        <v>37</v>
      </c>
      <c r="I20" s="175">
        <v>0</v>
      </c>
      <c r="J20" s="183">
        <v>0</v>
      </c>
    </row>
    <row r="21" ht="22.5" customHeight="1" spans="1:10">
      <c r="A21" s="169" t="s">
        <v>782</v>
      </c>
      <c r="B21" s="166">
        <v>15</v>
      </c>
      <c r="C21" s="180">
        <v>0</v>
      </c>
      <c r="D21" s="175">
        <v>0</v>
      </c>
      <c r="E21" s="180">
        <v>0</v>
      </c>
      <c r="F21" s="175">
        <v>0</v>
      </c>
      <c r="G21" s="208" t="s">
        <v>783</v>
      </c>
      <c r="H21" s="166">
        <v>38</v>
      </c>
      <c r="I21" s="175">
        <v>0</v>
      </c>
      <c r="J21" s="183">
        <v>0</v>
      </c>
    </row>
    <row r="22" ht="22.5" customHeight="1" spans="1:10">
      <c r="A22" s="169" t="s">
        <v>784</v>
      </c>
      <c r="B22" s="166">
        <v>16</v>
      </c>
      <c r="C22" s="180">
        <v>1</v>
      </c>
      <c r="D22" s="175">
        <v>348000</v>
      </c>
      <c r="E22" s="180">
        <v>1</v>
      </c>
      <c r="F22" s="175">
        <v>348000</v>
      </c>
      <c r="G22" s="208" t="s">
        <v>785</v>
      </c>
      <c r="H22" s="166">
        <v>39</v>
      </c>
      <c r="I22" s="175">
        <v>0</v>
      </c>
      <c r="J22" s="223">
        <v>0</v>
      </c>
    </row>
    <row r="23" ht="22.5" customHeight="1" spans="1:10">
      <c r="A23" s="169" t="s">
        <v>786</v>
      </c>
      <c r="B23" s="166">
        <v>17</v>
      </c>
      <c r="C23" s="170" t="s">
        <v>130</v>
      </c>
      <c r="D23" s="175">
        <v>8824010.15</v>
      </c>
      <c r="E23" s="170" t="s">
        <v>130</v>
      </c>
      <c r="F23" s="175">
        <v>26381275.26</v>
      </c>
      <c r="G23" s="208"/>
      <c r="H23" s="166">
        <v>40</v>
      </c>
      <c r="I23" s="224"/>
      <c r="J23" s="225"/>
    </row>
    <row r="24" ht="22.5" customHeight="1" spans="1:10">
      <c r="A24" s="169" t="s">
        <v>787</v>
      </c>
      <c r="B24" s="166">
        <v>18</v>
      </c>
      <c r="C24" s="170" t="s">
        <v>130</v>
      </c>
      <c r="D24" s="173">
        <f>D12-D23</f>
        <v>3065937.23</v>
      </c>
      <c r="E24" s="170" t="s">
        <v>130</v>
      </c>
      <c r="F24" s="173">
        <f>F12-F23</f>
        <v>41244241.02</v>
      </c>
      <c r="G24" s="208"/>
      <c r="H24" s="166">
        <v>41</v>
      </c>
      <c r="I24" s="226"/>
      <c r="J24" s="227"/>
    </row>
    <row r="25" ht="22.5" customHeight="1" spans="1:10">
      <c r="A25" s="169" t="s">
        <v>788</v>
      </c>
      <c r="B25" s="166">
        <v>19</v>
      </c>
      <c r="C25" s="170" t="s">
        <v>130</v>
      </c>
      <c r="D25" s="175">
        <v>495969372.04</v>
      </c>
      <c r="E25" s="170" t="s">
        <v>130</v>
      </c>
      <c r="F25" s="175">
        <v>742350909.61</v>
      </c>
      <c r="G25" s="208"/>
      <c r="H25" s="166">
        <v>42</v>
      </c>
      <c r="I25" s="226"/>
      <c r="J25" s="227"/>
    </row>
    <row r="26" ht="22.5" customHeight="1" spans="1:10">
      <c r="A26" s="169" t="s">
        <v>789</v>
      </c>
      <c r="B26" s="166">
        <v>20</v>
      </c>
      <c r="C26" s="170" t="s">
        <v>130</v>
      </c>
      <c r="D26" s="212" t="s">
        <v>130</v>
      </c>
      <c r="E26" s="170" t="s">
        <v>130</v>
      </c>
      <c r="F26" s="212" t="s">
        <v>130</v>
      </c>
      <c r="G26" s="208"/>
      <c r="H26" s="166">
        <v>43</v>
      </c>
      <c r="I26" s="226"/>
      <c r="J26" s="227"/>
    </row>
    <row r="27" ht="22.5" customHeight="1" spans="1:10">
      <c r="A27" s="169" t="s">
        <v>790</v>
      </c>
      <c r="B27" s="166">
        <v>21</v>
      </c>
      <c r="C27" s="170" t="s">
        <v>130</v>
      </c>
      <c r="D27" s="175">
        <v>0</v>
      </c>
      <c r="E27" s="170" t="s">
        <v>130</v>
      </c>
      <c r="F27" s="175">
        <v>0</v>
      </c>
      <c r="G27" s="208"/>
      <c r="H27" s="166">
        <v>44</v>
      </c>
      <c r="I27" s="226"/>
      <c r="J27" s="227"/>
    </row>
    <row r="28" ht="22.5" customHeight="1" spans="1:10">
      <c r="A28" s="169" t="s">
        <v>791</v>
      </c>
      <c r="B28" s="166">
        <v>22</v>
      </c>
      <c r="C28" s="170" t="s">
        <v>130</v>
      </c>
      <c r="D28" s="175">
        <v>0</v>
      </c>
      <c r="E28" s="170" t="s">
        <v>130</v>
      </c>
      <c r="F28" s="175">
        <v>0</v>
      </c>
      <c r="G28" s="166"/>
      <c r="H28" s="166">
        <v>45</v>
      </c>
      <c r="I28" s="224"/>
      <c r="J28" s="227"/>
    </row>
    <row r="29" ht="22.5" customHeight="1" spans="1:10">
      <c r="A29" s="186" t="s">
        <v>792</v>
      </c>
      <c r="B29" s="187">
        <v>23</v>
      </c>
      <c r="C29" s="213" t="s">
        <v>130</v>
      </c>
      <c r="D29" s="214">
        <v>0</v>
      </c>
      <c r="E29" s="213" t="s">
        <v>130</v>
      </c>
      <c r="F29" s="214">
        <v>0</v>
      </c>
      <c r="G29" s="187"/>
      <c r="H29" s="187">
        <v>46</v>
      </c>
      <c r="I29" s="228"/>
      <c r="J29" s="229"/>
    </row>
    <row r="30" ht="18" customHeight="1" spans="1:7">
      <c r="A30" s="215" t="s">
        <v>793</v>
      </c>
      <c r="G30" s="216"/>
    </row>
    <row r="31" ht="18.75" customHeight="1"/>
  </sheetData>
  <mergeCells count="10">
    <mergeCell ref="A1:J1"/>
    <mergeCell ref="A3:C3"/>
    <mergeCell ref="C4:D4"/>
    <mergeCell ref="E4:F4"/>
    <mergeCell ref="A4:A5"/>
    <mergeCell ref="B4:B6"/>
    <mergeCell ref="G4:G5"/>
    <mergeCell ref="H4:H6"/>
    <mergeCell ref="I4:I5"/>
    <mergeCell ref="J4:J5"/>
  </mergeCells>
  <printOptions horizontalCentered="1"/>
  <pageMargins left="0.71" right="0.71" top="0.4" bottom="0.4" header="0.31" footer="0.31"/>
  <pageSetup paperSize="8" orientation="landscape" blackAndWhite="1" useFirstPageNumber="1"/>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3"/>
  <sheetViews>
    <sheetView showGridLines="0" workbookViewId="0">
      <pane xSplit="4" ySplit="9" topLeftCell="E10" activePane="bottomRight" state="frozen"/>
      <selection/>
      <selection pane="topRight"/>
      <selection pane="bottomLeft"/>
      <selection pane="bottomRight" activeCell="A1" sqref="A1:AG1"/>
    </sheetView>
  </sheetViews>
  <sheetFormatPr defaultColWidth="9" defaultRowHeight="14.25" customHeight="1"/>
  <cols>
    <col min="1" max="3" width="3.5" style="196" customWidth="1"/>
    <col min="4" max="4" width="27.5" style="196" customWidth="1"/>
    <col min="5" max="33" width="7.5" style="196" customWidth="1"/>
  </cols>
  <sheetData>
    <row r="1" s="194" customFormat="1" ht="21" customHeight="1" spans="1:33">
      <c r="A1" s="133" t="s">
        <v>794</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row>
    <row r="2" s="134" customFormat="1" ht="18" customHeight="1" spans="33:33">
      <c r="AG2" s="134" t="s">
        <v>795</v>
      </c>
    </row>
    <row r="3" s="134" customFormat="1" ht="18" customHeight="1" spans="1:33">
      <c r="A3" s="135" t="s">
        <v>68</v>
      </c>
      <c r="AG3" s="134" t="s">
        <v>796</v>
      </c>
    </row>
    <row r="4" s="134" customFormat="1" ht="18" customHeight="1" spans="1:33">
      <c r="A4" s="150" t="s">
        <v>72</v>
      </c>
      <c r="B4" s="124"/>
      <c r="C4" s="124"/>
      <c r="D4" s="124"/>
      <c r="E4" s="124" t="s">
        <v>797</v>
      </c>
      <c r="F4" s="124"/>
      <c r="G4" s="124" t="s">
        <v>798</v>
      </c>
      <c r="H4" s="124"/>
      <c r="I4" s="124"/>
      <c r="J4" s="124"/>
      <c r="K4" s="124"/>
      <c r="L4" s="124"/>
      <c r="M4" s="124"/>
      <c r="N4" s="124"/>
      <c r="O4" s="124"/>
      <c r="P4" s="124"/>
      <c r="Q4" s="124"/>
      <c r="R4" s="124"/>
      <c r="S4" s="124"/>
      <c r="T4" s="124"/>
      <c r="U4" s="124"/>
      <c r="V4" s="124"/>
      <c r="W4" s="124"/>
      <c r="X4" s="124"/>
      <c r="Y4" s="124"/>
      <c r="Z4" s="124"/>
      <c r="AA4" s="124"/>
      <c r="AB4" s="124"/>
      <c r="AC4" s="124" t="s">
        <v>799</v>
      </c>
      <c r="AD4" s="124"/>
      <c r="AE4" s="124"/>
      <c r="AF4" s="124" t="s">
        <v>800</v>
      </c>
      <c r="AG4" s="152" t="s">
        <v>801</v>
      </c>
    </row>
    <row r="5" s="134" customFormat="1" ht="18" customHeight="1" spans="1:33">
      <c r="A5" s="129"/>
      <c r="B5" s="42"/>
      <c r="C5" s="42"/>
      <c r="D5" s="42"/>
      <c r="E5" s="42"/>
      <c r="F5" s="42"/>
      <c r="G5" s="42" t="s">
        <v>802</v>
      </c>
      <c r="H5" s="42"/>
      <c r="I5" s="42"/>
      <c r="J5" s="42"/>
      <c r="K5" s="42" t="s">
        <v>803</v>
      </c>
      <c r="L5" s="42"/>
      <c r="M5" s="42"/>
      <c r="N5" s="42"/>
      <c r="O5" s="42"/>
      <c r="P5" s="42"/>
      <c r="Q5" s="42"/>
      <c r="R5" s="42" t="s">
        <v>804</v>
      </c>
      <c r="S5" s="42"/>
      <c r="T5" s="42"/>
      <c r="U5" s="42"/>
      <c r="V5" s="42"/>
      <c r="W5" s="42"/>
      <c r="X5" s="42"/>
      <c r="Y5" s="42" t="s">
        <v>805</v>
      </c>
      <c r="Z5" s="42"/>
      <c r="AA5" s="42"/>
      <c r="AB5" s="42"/>
      <c r="AC5" s="42" t="s">
        <v>258</v>
      </c>
      <c r="AD5" s="42" t="s">
        <v>806</v>
      </c>
      <c r="AE5" s="42"/>
      <c r="AF5" s="42"/>
      <c r="AG5" s="153"/>
    </row>
    <row r="6" s="134" customFormat="1" ht="18" customHeight="1" spans="1:33">
      <c r="A6" s="129" t="s">
        <v>256</v>
      </c>
      <c r="B6" s="42"/>
      <c r="C6" s="42"/>
      <c r="D6" s="42" t="s">
        <v>257</v>
      </c>
      <c r="E6" s="42" t="s">
        <v>807</v>
      </c>
      <c r="F6" s="42" t="s">
        <v>808</v>
      </c>
      <c r="G6" s="42" t="s">
        <v>258</v>
      </c>
      <c r="H6" s="42" t="s">
        <v>809</v>
      </c>
      <c r="I6" s="42" t="s">
        <v>810</v>
      </c>
      <c r="J6" s="42" t="s">
        <v>811</v>
      </c>
      <c r="K6" s="42" t="s">
        <v>258</v>
      </c>
      <c r="L6" s="42" t="s">
        <v>812</v>
      </c>
      <c r="M6" s="42"/>
      <c r="N6" s="42"/>
      <c r="O6" s="42"/>
      <c r="P6" s="42" t="s">
        <v>810</v>
      </c>
      <c r="Q6" s="42" t="s">
        <v>811</v>
      </c>
      <c r="R6" s="42" t="s">
        <v>258</v>
      </c>
      <c r="S6" s="42" t="s">
        <v>812</v>
      </c>
      <c r="T6" s="42"/>
      <c r="U6" s="42"/>
      <c r="V6" s="42"/>
      <c r="W6" s="42" t="s">
        <v>810</v>
      </c>
      <c r="X6" s="42" t="s">
        <v>811</v>
      </c>
      <c r="Y6" s="42" t="s">
        <v>258</v>
      </c>
      <c r="Z6" s="42" t="s">
        <v>809</v>
      </c>
      <c r="AA6" s="42" t="s">
        <v>810</v>
      </c>
      <c r="AB6" s="42" t="s">
        <v>811</v>
      </c>
      <c r="AC6" s="42"/>
      <c r="AD6" s="42" t="s">
        <v>803</v>
      </c>
      <c r="AE6" s="42" t="s">
        <v>804</v>
      </c>
      <c r="AF6" s="42"/>
      <c r="AG6" s="153"/>
    </row>
    <row r="7" s="134" customFormat="1" ht="60" customHeight="1" spans="1:33">
      <c r="A7" s="129"/>
      <c r="B7" s="42"/>
      <c r="C7" s="42"/>
      <c r="D7" s="42"/>
      <c r="E7" s="42"/>
      <c r="F7" s="42"/>
      <c r="G7" s="42"/>
      <c r="H7" s="42"/>
      <c r="I7" s="42"/>
      <c r="J7" s="42"/>
      <c r="K7" s="42"/>
      <c r="L7" s="42" t="s">
        <v>204</v>
      </c>
      <c r="M7" s="42" t="s">
        <v>813</v>
      </c>
      <c r="N7" s="42" t="s">
        <v>814</v>
      </c>
      <c r="O7" s="42" t="s">
        <v>815</v>
      </c>
      <c r="P7" s="42"/>
      <c r="Q7" s="42"/>
      <c r="R7" s="42"/>
      <c r="S7" s="42" t="s">
        <v>204</v>
      </c>
      <c r="T7" s="42" t="s">
        <v>813</v>
      </c>
      <c r="U7" s="42" t="s">
        <v>814</v>
      </c>
      <c r="V7" s="42" t="s">
        <v>815</v>
      </c>
      <c r="W7" s="42"/>
      <c r="X7" s="42"/>
      <c r="Y7" s="42"/>
      <c r="Z7" s="42"/>
      <c r="AA7" s="42"/>
      <c r="AB7" s="42"/>
      <c r="AC7" s="42"/>
      <c r="AD7" s="42"/>
      <c r="AE7" s="42"/>
      <c r="AF7" s="42"/>
      <c r="AG7" s="153"/>
    </row>
    <row r="8" s="195" customFormat="1" ht="22.5" customHeight="1" spans="1:33">
      <c r="A8" s="197" t="s">
        <v>266</v>
      </c>
      <c r="B8" s="198" t="s">
        <v>267</v>
      </c>
      <c r="C8" s="198" t="s">
        <v>268</v>
      </c>
      <c r="D8" s="198" t="s">
        <v>269</v>
      </c>
      <c r="E8" s="198" t="s">
        <v>80</v>
      </c>
      <c r="F8" s="198" t="s">
        <v>81</v>
      </c>
      <c r="G8" s="198" t="s">
        <v>82</v>
      </c>
      <c r="H8" s="198" t="s">
        <v>83</v>
      </c>
      <c r="I8" s="198" t="s">
        <v>84</v>
      </c>
      <c r="J8" s="198" t="s">
        <v>85</v>
      </c>
      <c r="K8" s="198" t="s">
        <v>111</v>
      </c>
      <c r="L8" s="198" t="s">
        <v>116</v>
      </c>
      <c r="M8" s="198" t="s">
        <v>120</v>
      </c>
      <c r="N8" s="198" t="s">
        <v>123</v>
      </c>
      <c r="O8" s="198" t="s">
        <v>126</v>
      </c>
      <c r="P8" s="198" t="s">
        <v>131</v>
      </c>
      <c r="Q8" s="198" t="s">
        <v>135</v>
      </c>
      <c r="R8" s="198" t="s">
        <v>139</v>
      </c>
      <c r="S8" s="198" t="s">
        <v>143</v>
      </c>
      <c r="T8" s="198" t="s">
        <v>147</v>
      </c>
      <c r="U8" s="198" t="s">
        <v>151</v>
      </c>
      <c r="V8" s="198" t="s">
        <v>155</v>
      </c>
      <c r="W8" s="198" t="s">
        <v>159</v>
      </c>
      <c r="X8" s="198" t="s">
        <v>163</v>
      </c>
      <c r="Y8" s="198" t="s">
        <v>167</v>
      </c>
      <c r="Z8" s="198" t="s">
        <v>171</v>
      </c>
      <c r="AA8" s="198" t="s">
        <v>174</v>
      </c>
      <c r="AB8" s="198" t="s">
        <v>177</v>
      </c>
      <c r="AC8" s="198" t="s">
        <v>180</v>
      </c>
      <c r="AD8" s="198" t="s">
        <v>183</v>
      </c>
      <c r="AE8" s="198" t="s">
        <v>187</v>
      </c>
      <c r="AF8" s="198" t="s">
        <v>190</v>
      </c>
      <c r="AG8" s="88" t="s">
        <v>193</v>
      </c>
    </row>
    <row r="9" s="134" customFormat="1" ht="22.5" customHeight="1" spans="1:33">
      <c r="A9" s="136"/>
      <c r="B9" s="137"/>
      <c r="C9" s="137"/>
      <c r="D9" s="137" t="s">
        <v>258</v>
      </c>
      <c r="E9" s="199">
        <f>E10</f>
        <v>4</v>
      </c>
      <c r="F9" s="199">
        <f>F10</f>
        <v>1</v>
      </c>
      <c r="G9" s="200">
        <v>103</v>
      </c>
      <c r="H9" s="200">
        <v>103</v>
      </c>
      <c r="I9" s="200">
        <v>0</v>
      </c>
      <c r="J9" s="200">
        <v>0</v>
      </c>
      <c r="K9" s="200">
        <v>103</v>
      </c>
      <c r="L9" s="200">
        <v>103</v>
      </c>
      <c r="M9" s="199">
        <f>M10</f>
        <v>6</v>
      </c>
      <c r="N9" s="199">
        <f>N10</f>
        <v>0</v>
      </c>
      <c r="O9" s="199">
        <f>O10</f>
        <v>97</v>
      </c>
      <c r="P9" s="199">
        <f>P10</f>
        <v>0</v>
      </c>
      <c r="Q9" s="199">
        <f>Q10</f>
        <v>0</v>
      </c>
      <c r="R9" s="200">
        <v>0</v>
      </c>
      <c r="S9" s="200">
        <v>0</v>
      </c>
      <c r="T9" s="199">
        <f>T10</f>
        <v>0</v>
      </c>
      <c r="U9" s="199">
        <f>U10</f>
        <v>0</v>
      </c>
      <c r="V9" s="199">
        <f>V10</f>
        <v>0</v>
      </c>
      <c r="W9" s="199">
        <f>W10</f>
        <v>0</v>
      </c>
      <c r="X9" s="199">
        <f>X10</f>
        <v>0</v>
      </c>
      <c r="Y9" s="200">
        <v>0</v>
      </c>
      <c r="Z9" s="199">
        <f t="shared" ref="Z9:AG9" si="0">Z10</f>
        <v>0</v>
      </c>
      <c r="AA9" s="199">
        <f t="shared" si="0"/>
        <v>0</v>
      </c>
      <c r="AB9" s="199">
        <f t="shared" si="0"/>
        <v>0</v>
      </c>
      <c r="AC9" s="199">
        <f t="shared" si="0"/>
        <v>97</v>
      </c>
      <c r="AD9" s="199">
        <f t="shared" si="0"/>
        <v>97</v>
      </c>
      <c r="AE9" s="199">
        <f t="shared" si="0"/>
        <v>0</v>
      </c>
      <c r="AF9" s="199">
        <f t="shared" si="0"/>
        <v>0</v>
      </c>
      <c r="AG9" s="202">
        <f t="shared" si="0"/>
        <v>0</v>
      </c>
    </row>
    <row r="10" ht="22.5" customHeight="1" spans="1:33">
      <c r="A10" s="136" t="s">
        <v>310</v>
      </c>
      <c r="B10" s="137"/>
      <c r="C10" s="137"/>
      <c r="D10" s="137" t="s">
        <v>311</v>
      </c>
      <c r="E10" s="199">
        <f>E11</f>
        <v>4</v>
      </c>
      <c r="F10" s="199">
        <f>F11</f>
        <v>1</v>
      </c>
      <c r="G10" s="200">
        <v>103</v>
      </c>
      <c r="H10" s="200">
        <v>103</v>
      </c>
      <c r="I10" s="200">
        <v>0</v>
      </c>
      <c r="J10" s="200">
        <v>0</v>
      </c>
      <c r="K10" s="200">
        <v>103</v>
      </c>
      <c r="L10" s="200">
        <v>103</v>
      </c>
      <c r="M10" s="199">
        <f>M11</f>
        <v>6</v>
      </c>
      <c r="N10" s="199">
        <f>N11</f>
        <v>0</v>
      </c>
      <c r="O10" s="199">
        <f>O11</f>
        <v>97</v>
      </c>
      <c r="P10" s="199">
        <f>P11</f>
        <v>0</v>
      </c>
      <c r="Q10" s="199">
        <f>Q11</f>
        <v>0</v>
      </c>
      <c r="R10" s="200">
        <v>0</v>
      </c>
      <c r="S10" s="200">
        <v>0</v>
      </c>
      <c r="T10" s="199">
        <f>T11</f>
        <v>0</v>
      </c>
      <c r="U10" s="199">
        <f>U11</f>
        <v>0</v>
      </c>
      <c r="V10" s="199">
        <f>V11</f>
        <v>0</v>
      </c>
      <c r="W10" s="199">
        <f>W11</f>
        <v>0</v>
      </c>
      <c r="X10" s="199">
        <f>X11</f>
        <v>0</v>
      </c>
      <c r="Y10" s="200">
        <v>0</v>
      </c>
      <c r="Z10" s="199">
        <f t="shared" ref="Z10:AG10" si="1">Z11</f>
        <v>0</v>
      </c>
      <c r="AA10" s="199">
        <f t="shared" si="1"/>
        <v>0</v>
      </c>
      <c r="AB10" s="199">
        <f t="shared" si="1"/>
        <v>0</v>
      </c>
      <c r="AC10" s="199">
        <f t="shared" si="1"/>
        <v>97</v>
      </c>
      <c r="AD10" s="199">
        <f t="shared" si="1"/>
        <v>97</v>
      </c>
      <c r="AE10" s="199">
        <f t="shared" si="1"/>
        <v>0</v>
      </c>
      <c r="AF10" s="199">
        <f t="shared" si="1"/>
        <v>0</v>
      </c>
      <c r="AG10" s="202">
        <f t="shared" si="1"/>
        <v>0</v>
      </c>
    </row>
    <row r="11" ht="22.5" customHeight="1" spans="1:33">
      <c r="A11" s="136" t="s">
        <v>312</v>
      </c>
      <c r="B11" s="137"/>
      <c r="C11" s="137"/>
      <c r="D11" s="137" t="s">
        <v>313</v>
      </c>
      <c r="E11" s="199">
        <f>E12+E13</f>
        <v>4</v>
      </c>
      <c r="F11" s="199">
        <f>F12+F13</f>
        <v>1</v>
      </c>
      <c r="G11" s="200">
        <v>103</v>
      </c>
      <c r="H11" s="200">
        <v>103</v>
      </c>
      <c r="I11" s="200">
        <v>0</v>
      </c>
      <c r="J11" s="200">
        <v>0</v>
      </c>
      <c r="K11" s="200">
        <v>103</v>
      </c>
      <c r="L11" s="200">
        <v>103</v>
      </c>
      <c r="M11" s="199">
        <f>M12+M13</f>
        <v>6</v>
      </c>
      <c r="N11" s="199">
        <f>N12+N13</f>
        <v>0</v>
      </c>
      <c r="O11" s="199">
        <f>O12+O13</f>
        <v>97</v>
      </c>
      <c r="P11" s="199">
        <f>P12+P13</f>
        <v>0</v>
      </c>
      <c r="Q11" s="199">
        <f>Q12+Q13</f>
        <v>0</v>
      </c>
      <c r="R11" s="200">
        <v>0</v>
      </c>
      <c r="S11" s="200">
        <v>0</v>
      </c>
      <c r="T11" s="199">
        <f>T12+T13</f>
        <v>0</v>
      </c>
      <c r="U11" s="199">
        <f>U12+U13</f>
        <v>0</v>
      </c>
      <c r="V11" s="199">
        <f>V12+V13</f>
        <v>0</v>
      </c>
      <c r="W11" s="199">
        <f>W12+W13</f>
        <v>0</v>
      </c>
      <c r="X11" s="199">
        <f>X12+X13</f>
        <v>0</v>
      </c>
      <c r="Y11" s="200">
        <v>0</v>
      </c>
      <c r="Z11" s="199">
        <f t="shared" ref="Z11:AG11" si="2">Z12+Z13</f>
        <v>0</v>
      </c>
      <c r="AA11" s="199">
        <f t="shared" si="2"/>
        <v>0</v>
      </c>
      <c r="AB11" s="199">
        <f t="shared" si="2"/>
        <v>0</v>
      </c>
      <c r="AC11" s="199">
        <f t="shared" si="2"/>
        <v>97</v>
      </c>
      <c r="AD11" s="199">
        <f t="shared" si="2"/>
        <v>97</v>
      </c>
      <c r="AE11" s="199">
        <f t="shared" si="2"/>
        <v>0</v>
      </c>
      <c r="AF11" s="199">
        <f t="shared" si="2"/>
        <v>0</v>
      </c>
      <c r="AG11" s="202">
        <f t="shared" si="2"/>
        <v>0</v>
      </c>
    </row>
    <row r="12" ht="22.5" customHeight="1" spans="1:33">
      <c r="A12" s="130" t="s">
        <v>314</v>
      </c>
      <c r="B12" s="131"/>
      <c r="C12" s="131"/>
      <c r="D12" s="131" t="s">
        <v>275</v>
      </c>
      <c r="E12" s="201">
        <v>1</v>
      </c>
      <c r="F12" s="201">
        <v>1</v>
      </c>
      <c r="G12" s="200">
        <v>103</v>
      </c>
      <c r="H12" s="200">
        <v>103</v>
      </c>
      <c r="I12" s="200">
        <v>0</v>
      </c>
      <c r="J12" s="200">
        <v>0</v>
      </c>
      <c r="K12" s="200">
        <v>103</v>
      </c>
      <c r="L12" s="200">
        <v>103</v>
      </c>
      <c r="M12" s="201">
        <v>6</v>
      </c>
      <c r="N12" s="201">
        <v>0</v>
      </c>
      <c r="O12" s="201">
        <v>97</v>
      </c>
      <c r="P12" s="201">
        <v>0</v>
      </c>
      <c r="Q12" s="201">
        <v>0</v>
      </c>
      <c r="R12" s="200">
        <v>0</v>
      </c>
      <c r="S12" s="200">
        <v>0</v>
      </c>
      <c r="T12" s="201">
        <v>0</v>
      </c>
      <c r="U12" s="201">
        <v>0</v>
      </c>
      <c r="V12" s="201">
        <v>0</v>
      </c>
      <c r="W12" s="201">
        <v>0</v>
      </c>
      <c r="X12" s="201">
        <v>0</v>
      </c>
      <c r="Y12" s="200">
        <v>0</v>
      </c>
      <c r="Z12" s="201">
        <v>0</v>
      </c>
      <c r="AA12" s="201">
        <v>0</v>
      </c>
      <c r="AB12" s="201">
        <v>0</v>
      </c>
      <c r="AC12" s="201">
        <v>0</v>
      </c>
      <c r="AD12" s="201">
        <v>0</v>
      </c>
      <c r="AE12" s="201">
        <v>0</v>
      </c>
      <c r="AF12" s="201">
        <v>0</v>
      </c>
      <c r="AG12" s="203">
        <v>0</v>
      </c>
    </row>
    <row r="13" ht="22.5" customHeight="1" spans="1:33">
      <c r="A13" s="130" t="s">
        <v>816</v>
      </c>
      <c r="B13" s="131"/>
      <c r="C13" s="131"/>
      <c r="D13" s="131" t="s">
        <v>817</v>
      </c>
      <c r="E13" s="201">
        <v>3</v>
      </c>
      <c r="F13" s="201">
        <v>0</v>
      </c>
      <c r="G13" s="200">
        <v>0</v>
      </c>
      <c r="H13" s="200">
        <v>0</v>
      </c>
      <c r="I13" s="200">
        <v>0</v>
      </c>
      <c r="J13" s="200">
        <v>0</v>
      </c>
      <c r="K13" s="200">
        <v>0</v>
      </c>
      <c r="L13" s="200">
        <v>0</v>
      </c>
      <c r="M13" s="201">
        <v>0</v>
      </c>
      <c r="N13" s="201">
        <v>0</v>
      </c>
      <c r="O13" s="201">
        <v>0</v>
      </c>
      <c r="P13" s="201">
        <v>0</v>
      </c>
      <c r="Q13" s="201">
        <v>0</v>
      </c>
      <c r="R13" s="200">
        <v>0</v>
      </c>
      <c r="S13" s="200">
        <v>0</v>
      </c>
      <c r="T13" s="201">
        <v>0</v>
      </c>
      <c r="U13" s="201">
        <v>0</v>
      </c>
      <c r="V13" s="201">
        <v>0</v>
      </c>
      <c r="W13" s="201">
        <v>0</v>
      </c>
      <c r="X13" s="201">
        <v>0</v>
      </c>
      <c r="Y13" s="200">
        <v>0</v>
      </c>
      <c r="Z13" s="201">
        <v>0</v>
      </c>
      <c r="AA13" s="201">
        <v>0</v>
      </c>
      <c r="AB13" s="201">
        <v>0</v>
      </c>
      <c r="AC13" s="201">
        <v>97</v>
      </c>
      <c r="AD13" s="201">
        <v>97</v>
      </c>
      <c r="AE13" s="201">
        <v>0</v>
      </c>
      <c r="AF13" s="201">
        <v>0</v>
      </c>
      <c r="AG13" s="203">
        <v>0</v>
      </c>
    </row>
  </sheetData>
  <mergeCells count="36">
    <mergeCell ref="A1:AG1"/>
    <mergeCell ref="A3:F3"/>
    <mergeCell ref="G4:AB4"/>
    <mergeCell ref="AC4:AE4"/>
    <mergeCell ref="G5:J5"/>
    <mergeCell ref="K5:Q5"/>
    <mergeCell ref="R5:X5"/>
    <mergeCell ref="Y5:AB5"/>
    <mergeCell ref="AD5:AE5"/>
    <mergeCell ref="L6:O6"/>
    <mergeCell ref="S6:V6"/>
    <mergeCell ref="D6:D7"/>
    <mergeCell ref="E6:E7"/>
    <mergeCell ref="F6:F7"/>
    <mergeCell ref="G6:G7"/>
    <mergeCell ref="H6:H7"/>
    <mergeCell ref="I6:I7"/>
    <mergeCell ref="J6:J7"/>
    <mergeCell ref="K6:K7"/>
    <mergeCell ref="P6:P7"/>
    <mergeCell ref="Q6:Q7"/>
    <mergeCell ref="R6:R7"/>
    <mergeCell ref="W6:W7"/>
    <mergeCell ref="X6:X7"/>
    <mergeCell ref="Y6:Y7"/>
    <mergeCell ref="Z6:Z7"/>
    <mergeCell ref="AA6:AA7"/>
    <mergeCell ref="AB6:AB7"/>
    <mergeCell ref="AC5:AC7"/>
    <mergeCell ref="AD6:AD7"/>
    <mergeCell ref="AE6:AE7"/>
    <mergeCell ref="AF4:AF7"/>
    <mergeCell ref="AG4:AG7"/>
    <mergeCell ref="A4:D5"/>
    <mergeCell ref="E4:F5"/>
    <mergeCell ref="A6:C7"/>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workbookViewId="0">
      <selection activeCell="A1" sqref="A1:H1"/>
    </sheetView>
  </sheetViews>
  <sheetFormatPr defaultColWidth="9" defaultRowHeight="14.25" customHeight="1" outlineLevelCol="7"/>
  <cols>
    <col min="1" max="1" width="33.75" style="155" customWidth="1"/>
    <col min="2" max="2" width="3.5" style="155" customWidth="1"/>
    <col min="3" max="3" width="18.75" style="155" customWidth="1"/>
    <col min="4" max="4" width="18.75" customWidth="1"/>
    <col min="5" max="5" width="18.75" style="155" customWidth="1"/>
    <col min="6" max="6" width="33.75" style="155" customWidth="1"/>
    <col min="7" max="7" width="3.5" style="155" customWidth="1"/>
    <col min="8" max="8" width="18.75" customWidth="1"/>
  </cols>
  <sheetData>
    <row r="1" s="154" customFormat="1" ht="21" customHeight="1" spans="1:8">
      <c r="A1" s="156" t="s">
        <v>818</v>
      </c>
      <c r="B1" s="156"/>
      <c r="C1" s="156"/>
      <c r="D1" s="156"/>
      <c r="E1" s="156"/>
      <c r="F1" s="156"/>
      <c r="G1" s="156"/>
      <c r="H1" s="156"/>
    </row>
    <row r="2" s="154" customFormat="1" ht="18" customHeight="1" spans="1:8">
      <c r="A2" s="157"/>
      <c r="B2" s="157"/>
      <c r="C2" s="157"/>
      <c r="E2" s="157"/>
      <c r="F2" s="158"/>
      <c r="G2" s="158"/>
      <c r="H2" s="159" t="s">
        <v>819</v>
      </c>
    </row>
    <row r="3" s="154" customFormat="1" ht="18" customHeight="1" spans="1:8">
      <c r="A3" s="160" t="s">
        <v>68</v>
      </c>
      <c r="B3" s="157"/>
      <c r="C3" s="157"/>
      <c r="E3" s="157"/>
      <c r="F3" s="158"/>
      <c r="G3" s="158"/>
      <c r="H3" s="159" t="s">
        <v>69</v>
      </c>
    </row>
    <row r="4" s="154" customFormat="1" ht="22.5" customHeight="1" spans="1:8">
      <c r="A4" s="161" t="s">
        <v>748</v>
      </c>
      <c r="B4" s="162" t="s">
        <v>73</v>
      </c>
      <c r="C4" s="162" t="s">
        <v>74</v>
      </c>
      <c r="D4" s="162" t="s">
        <v>75</v>
      </c>
      <c r="E4" s="163" t="s">
        <v>820</v>
      </c>
      <c r="F4" s="162" t="s">
        <v>748</v>
      </c>
      <c r="G4" s="162" t="s">
        <v>73</v>
      </c>
      <c r="H4" s="164" t="s">
        <v>820</v>
      </c>
    </row>
    <row r="5" s="154" customFormat="1" ht="22.5" customHeight="1" spans="1:8">
      <c r="A5" s="165" t="s">
        <v>753</v>
      </c>
      <c r="B5" s="166" t="s">
        <v>73</v>
      </c>
      <c r="C5" s="166" t="s">
        <v>80</v>
      </c>
      <c r="D5" s="167">
        <v>2</v>
      </c>
      <c r="E5" s="166">
        <v>3</v>
      </c>
      <c r="F5" s="166" t="s">
        <v>753</v>
      </c>
      <c r="G5" s="166" t="s">
        <v>73</v>
      </c>
      <c r="H5" s="168">
        <v>4</v>
      </c>
    </row>
    <row r="6" s="154" customFormat="1" ht="22.5" customHeight="1" spans="1:8">
      <c r="A6" s="169" t="s">
        <v>821</v>
      </c>
      <c r="B6" s="166" t="s">
        <v>80</v>
      </c>
      <c r="C6" s="170" t="s">
        <v>130</v>
      </c>
      <c r="D6" s="170" t="s">
        <v>130</v>
      </c>
      <c r="E6" s="170" t="s">
        <v>130</v>
      </c>
      <c r="F6" s="171" t="s">
        <v>822</v>
      </c>
      <c r="G6" s="166">
        <v>28</v>
      </c>
      <c r="H6" s="172" t="s">
        <v>516</v>
      </c>
    </row>
    <row r="7" s="154" customFormat="1" ht="22.5" customHeight="1" spans="1:8">
      <c r="A7" s="169" t="s">
        <v>823</v>
      </c>
      <c r="B7" s="166" t="s">
        <v>81</v>
      </c>
      <c r="C7" s="173">
        <f>C8+C9+C12</f>
        <v>320000</v>
      </c>
      <c r="D7" s="173">
        <f>D8+D9+D12</f>
        <v>265376.08</v>
      </c>
      <c r="E7" s="173">
        <f>E8+E9+E12</f>
        <v>265376.08</v>
      </c>
      <c r="F7" s="171" t="s">
        <v>824</v>
      </c>
      <c r="G7" s="166">
        <v>29</v>
      </c>
      <c r="H7" s="174">
        <f>SUM(H8:H15)</f>
        <v>10</v>
      </c>
    </row>
    <row r="8" s="154" customFormat="1" ht="22.5" customHeight="1" spans="1:8">
      <c r="A8" s="169" t="s">
        <v>825</v>
      </c>
      <c r="B8" s="166" t="s">
        <v>82</v>
      </c>
      <c r="C8" s="175">
        <v>0</v>
      </c>
      <c r="D8" s="175">
        <v>0</v>
      </c>
      <c r="E8" s="176">
        <v>0</v>
      </c>
      <c r="F8" s="171" t="s">
        <v>826</v>
      </c>
      <c r="G8" s="166">
        <v>30</v>
      </c>
      <c r="H8" s="177">
        <v>0</v>
      </c>
    </row>
    <row r="9" s="154" customFormat="1" ht="22.5" customHeight="1" spans="1:8">
      <c r="A9" s="169" t="s">
        <v>827</v>
      </c>
      <c r="B9" s="166" t="s">
        <v>83</v>
      </c>
      <c r="C9" s="173">
        <f>C10+C11</f>
        <v>300000</v>
      </c>
      <c r="D9" s="173">
        <f>D10+D11</f>
        <v>258176.08</v>
      </c>
      <c r="E9" s="173">
        <f>E10+E11</f>
        <v>258176.08</v>
      </c>
      <c r="F9" s="171" t="s">
        <v>828</v>
      </c>
      <c r="G9" s="166">
        <v>31</v>
      </c>
      <c r="H9" s="177">
        <v>0</v>
      </c>
    </row>
    <row r="10" s="154" customFormat="1" ht="22.5" customHeight="1" spans="1:8">
      <c r="A10" s="169" t="s">
        <v>829</v>
      </c>
      <c r="B10" s="166" t="s">
        <v>84</v>
      </c>
      <c r="C10" s="175">
        <v>0</v>
      </c>
      <c r="D10" s="175">
        <v>0</v>
      </c>
      <c r="E10" s="175">
        <v>0</v>
      </c>
      <c r="F10" s="171" t="s">
        <v>830</v>
      </c>
      <c r="G10" s="166">
        <v>32</v>
      </c>
      <c r="H10" s="177">
        <v>0</v>
      </c>
    </row>
    <row r="11" s="154" customFormat="1" ht="22.5" customHeight="1" spans="1:8">
      <c r="A11" s="169" t="s">
        <v>831</v>
      </c>
      <c r="B11" s="166" t="s">
        <v>85</v>
      </c>
      <c r="C11" s="175">
        <v>300000</v>
      </c>
      <c r="D11" s="175">
        <v>258176.08</v>
      </c>
      <c r="E11" s="175">
        <v>258176.08</v>
      </c>
      <c r="F11" s="171" t="s">
        <v>832</v>
      </c>
      <c r="G11" s="166">
        <v>33</v>
      </c>
      <c r="H11" s="177">
        <v>0</v>
      </c>
    </row>
    <row r="12" s="154" customFormat="1" ht="22.5" customHeight="1" spans="1:8">
      <c r="A12" s="169" t="s">
        <v>833</v>
      </c>
      <c r="B12" s="166" t="s">
        <v>111</v>
      </c>
      <c r="C12" s="175">
        <v>20000</v>
      </c>
      <c r="D12" s="175">
        <v>7200</v>
      </c>
      <c r="E12" s="175">
        <v>7200</v>
      </c>
      <c r="F12" s="171" t="s">
        <v>834</v>
      </c>
      <c r="G12" s="166">
        <v>34</v>
      </c>
      <c r="H12" s="177">
        <v>9</v>
      </c>
    </row>
    <row r="13" s="154" customFormat="1" ht="22.5" customHeight="1" spans="1:8">
      <c r="A13" s="169" t="s">
        <v>835</v>
      </c>
      <c r="B13" s="166" t="s">
        <v>116</v>
      </c>
      <c r="C13" s="170" t="s">
        <v>130</v>
      </c>
      <c r="D13" s="170" t="s">
        <v>130</v>
      </c>
      <c r="E13" s="175">
        <v>7200</v>
      </c>
      <c r="F13" s="171" t="s">
        <v>836</v>
      </c>
      <c r="G13" s="166">
        <v>35</v>
      </c>
      <c r="H13" s="177">
        <v>0</v>
      </c>
    </row>
    <row r="14" s="154" customFormat="1" ht="22.5" customHeight="1" spans="1:8">
      <c r="A14" s="169" t="s">
        <v>837</v>
      </c>
      <c r="B14" s="166" t="s">
        <v>120</v>
      </c>
      <c r="C14" s="170" t="s">
        <v>130</v>
      </c>
      <c r="D14" s="170" t="s">
        <v>130</v>
      </c>
      <c r="E14" s="175">
        <v>0</v>
      </c>
      <c r="F14" s="171" t="s">
        <v>838</v>
      </c>
      <c r="G14" s="166">
        <v>36</v>
      </c>
      <c r="H14" s="177">
        <v>0</v>
      </c>
    </row>
    <row r="15" s="154" customFormat="1" ht="22.5" customHeight="1" spans="1:8">
      <c r="A15" s="169" t="s">
        <v>839</v>
      </c>
      <c r="B15" s="166" t="s">
        <v>123</v>
      </c>
      <c r="C15" s="170" t="s">
        <v>130</v>
      </c>
      <c r="D15" s="170" t="s">
        <v>130</v>
      </c>
      <c r="E15" s="175">
        <v>0</v>
      </c>
      <c r="F15" s="171" t="s">
        <v>840</v>
      </c>
      <c r="G15" s="166">
        <v>37</v>
      </c>
      <c r="H15" s="177">
        <v>1</v>
      </c>
    </row>
    <row r="16" s="154" customFormat="1" ht="22.5" customHeight="1" spans="1:8">
      <c r="A16" s="169" t="s">
        <v>841</v>
      </c>
      <c r="B16" s="166" t="s">
        <v>126</v>
      </c>
      <c r="C16" s="170" t="s">
        <v>130</v>
      </c>
      <c r="D16" s="170" t="s">
        <v>130</v>
      </c>
      <c r="E16" s="178">
        <v>0</v>
      </c>
      <c r="F16" s="171" t="s">
        <v>842</v>
      </c>
      <c r="G16" s="166">
        <v>38</v>
      </c>
      <c r="H16" s="179">
        <v>0</v>
      </c>
    </row>
    <row r="17" s="154" customFormat="1" ht="22.5" customHeight="1" spans="1:8">
      <c r="A17" s="169" t="s">
        <v>843</v>
      </c>
      <c r="B17" s="166" t="s">
        <v>131</v>
      </c>
      <c r="C17" s="170" t="s">
        <v>130</v>
      </c>
      <c r="D17" s="170" t="s">
        <v>130</v>
      </c>
      <c r="E17" s="180">
        <v>0</v>
      </c>
      <c r="F17" s="171" t="s">
        <v>844</v>
      </c>
      <c r="G17" s="166">
        <v>39</v>
      </c>
      <c r="H17" s="181"/>
    </row>
    <row r="18" s="154" customFormat="1" ht="22.5" customHeight="1" spans="1:8">
      <c r="A18" s="169" t="s">
        <v>845</v>
      </c>
      <c r="B18" s="166" t="s">
        <v>135</v>
      </c>
      <c r="C18" s="170" t="s">
        <v>130</v>
      </c>
      <c r="D18" s="170" t="s">
        <v>130</v>
      </c>
      <c r="E18" s="180">
        <v>0</v>
      </c>
      <c r="F18" s="171" t="s">
        <v>846</v>
      </c>
      <c r="G18" s="166">
        <v>40</v>
      </c>
      <c r="H18" s="182">
        <f>SUM(H19:H21)</f>
        <v>402925</v>
      </c>
    </row>
    <row r="19" s="154" customFormat="1" ht="22.5" customHeight="1" spans="1:8">
      <c r="A19" s="169" t="s">
        <v>847</v>
      </c>
      <c r="B19" s="166" t="s">
        <v>139</v>
      </c>
      <c r="C19" s="170" t="s">
        <v>130</v>
      </c>
      <c r="D19" s="170" t="s">
        <v>130</v>
      </c>
      <c r="E19" s="180">
        <v>0</v>
      </c>
      <c r="F19" s="171" t="s">
        <v>848</v>
      </c>
      <c r="G19" s="166">
        <v>41</v>
      </c>
      <c r="H19" s="183">
        <v>402925</v>
      </c>
    </row>
    <row r="20" s="154" customFormat="1" ht="22.5" customHeight="1" spans="1:8">
      <c r="A20" s="169" t="s">
        <v>849</v>
      </c>
      <c r="B20" s="166" t="s">
        <v>143</v>
      </c>
      <c r="C20" s="170" t="s">
        <v>130</v>
      </c>
      <c r="D20" s="170" t="s">
        <v>130</v>
      </c>
      <c r="E20" s="180">
        <v>10</v>
      </c>
      <c r="F20" s="171" t="s">
        <v>850</v>
      </c>
      <c r="G20" s="166">
        <v>42</v>
      </c>
      <c r="H20" s="183">
        <v>0</v>
      </c>
    </row>
    <row r="21" s="154" customFormat="1" ht="22.5" customHeight="1" spans="1:8">
      <c r="A21" s="169" t="s">
        <v>851</v>
      </c>
      <c r="B21" s="166" t="s">
        <v>147</v>
      </c>
      <c r="C21" s="170" t="s">
        <v>130</v>
      </c>
      <c r="D21" s="170" t="s">
        <v>130</v>
      </c>
      <c r="E21" s="180">
        <v>1</v>
      </c>
      <c r="F21" s="171" t="s">
        <v>852</v>
      </c>
      <c r="G21" s="166">
        <v>43</v>
      </c>
      <c r="H21" s="183">
        <v>0</v>
      </c>
    </row>
    <row r="22" s="154" customFormat="1" ht="22.5" customHeight="1" spans="1:8">
      <c r="A22" s="169" t="s">
        <v>853</v>
      </c>
      <c r="B22" s="166" t="s">
        <v>151</v>
      </c>
      <c r="C22" s="170" t="s">
        <v>130</v>
      </c>
      <c r="D22" s="170" t="s">
        <v>130</v>
      </c>
      <c r="E22" s="180">
        <v>0</v>
      </c>
      <c r="F22" s="171" t="s">
        <v>854</v>
      </c>
      <c r="G22" s="166">
        <v>44</v>
      </c>
      <c r="H22" s="183">
        <v>0</v>
      </c>
    </row>
    <row r="23" s="154" customFormat="1" ht="22.5" customHeight="1" spans="1:8">
      <c r="A23" s="169" t="s">
        <v>855</v>
      </c>
      <c r="B23" s="166" t="s">
        <v>155</v>
      </c>
      <c r="C23" s="170" t="s">
        <v>130</v>
      </c>
      <c r="D23" s="170" t="s">
        <v>130</v>
      </c>
      <c r="E23" s="180">
        <v>40</v>
      </c>
      <c r="F23" s="171" t="s">
        <v>856</v>
      </c>
      <c r="G23" s="166">
        <v>45</v>
      </c>
      <c r="H23" s="183">
        <v>0</v>
      </c>
    </row>
    <row r="24" s="154" customFormat="1" ht="22.5" customHeight="1" spans="1:8">
      <c r="A24" s="169" t="s">
        <v>857</v>
      </c>
      <c r="B24" s="166" t="s">
        <v>159</v>
      </c>
      <c r="C24" s="170" t="s">
        <v>130</v>
      </c>
      <c r="D24" s="170" t="s">
        <v>130</v>
      </c>
      <c r="E24" s="180">
        <v>0</v>
      </c>
      <c r="F24" s="171" t="s">
        <v>858</v>
      </c>
      <c r="G24" s="166">
        <v>46</v>
      </c>
      <c r="H24" s="184">
        <f>H25+H26+H27</f>
        <v>8</v>
      </c>
    </row>
    <row r="25" s="154" customFormat="1" ht="22.5" customHeight="1" spans="1:8">
      <c r="A25" s="169" t="s">
        <v>859</v>
      </c>
      <c r="B25" s="166" t="s">
        <v>163</v>
      </c>
      <c r="C25" s="170" t="s">
        <v>130</v>
      </c>
      <c r="D25" s="170" t="s">
        <v>130</v>
      </c>
      <c r="E25" s="180">
        <v>0</v>
      </c>
      <c r="F25" s="171" t="s">
        <v>860</v>
      </c>
      <c r="G25" s="166">
        <v>47</v>
      </c>
      <c r="H25" s="179">
        <v>0</v>
      </c>
    </row>
    <row r="26" s="154" customFormat="1" ht="22.5" customHeight="1" spans="1:8">
      <c r="A26" s="169" t="s">
        <v>861</v>
      </c>
      <c r="B26" s="166" t="s">
        <v>167</v>
      </c>
      <c r="C26" s="170" t="s">
        <v>130</v>
      </c>
      <c r="D26" s="170" t="s">
        <v>130</v>
      </c>
      <c r="E26" s="180">
        <v>0</v>
      </c>
      <c r="F26" s="171" t="s">
        <v>862</v>
      </c>
      <c r="G26" s="166">
        <v>48</v>
      </c>
      <c r="H26" s="179">
        <v>8</v>
      </c>
    </row>
    <row r="27" s="154" customFormat="1" ht="22.5" customHeight="1" spans="1:8">
      <c r="A27" s="169" t="s">
        <v>863</v>
      </c>
      <c r="B27" s="166" t="s">
        <v>171</v>
      </c>
      <c r="C27" s="170" t="s">
        <v>130</v>
      </c>
      <c r="D27" s="170" t="s">
        <v>130</v>
      </c>
      <c r="E27" s="175">
        <v>4800</v>
      </c>
      <c r="F27" s="171" t="s">
        <v>864</v>
      </c>
      <c r="G27" s="166">
        <v>49</v>
      </c>
      <c r="H27" s="179">
        <v>0</v>
      </c>
    </row>
    <row r="28" s="154" customFormat="1" ht="22.5" customHeight="1" spans="1:8">
      <c r="A28" s="169" t="s">
        <v>865</v>
      </c>
      <c r="B28" s="166" t="s">
        <v>174</v>
      </c>
      <c r="C28" s="170" t="s">
        <v>130</v>
      </c>
      <c r="D28" s="170" t="s">
        <v>130</v>
      </c>
      <c r="E28" s="175">
        <v>33324.5</v>
      </c>
      <c r="F28" s="171" t="s">
        <v>866</v>
      </c>
      <c r="G28" s="166">
        <v>50</v>
      </c>
      <c r="H28" s="185"/>
    </row>
    <row r="29" s="154" customFormat="1" ht="22.5" customHeight="1" spans="1:8">
      <c r="A29" s="169" t="s">
        <v>867</v>
      </c>
      <c r="B29" s="166" t="s">
        <v>177</v>
      </c>
      <c r="C29" s="170" t="s">
        <v>130</v>
      </c>
      <c r="D29" s="170" t="s">
        <v>130</v>
      </c>
      <c r="E29" s="173">
        <f>E30+E31</f>
        <v>2327915.25</v>
      </c>
      <c r="F29" s="171" t="s">
        <v>868</v>
      </c>
      <c r="G29" s="166">
        <v>51</v>
      </c>
      <c r="H29" s="185"/>
    </row>
    <row r="30" s="154" customFormat="1" ht="22.5" customHeight="1" spans="1:8">
      <c r="A30" s="169" t="s">
        <v>869</v>
      </c>
      <c r="B30" s="166" t="s">
        <v>180</v>
      </c>
      <c r="C30" s="170" t="s">
        <v>130</v>
      </c>
      <c r="D30" s="170" t="s">
        <v>130</v>
      </c>
      <c r="E30" s="175">
        <v>2327915.25</v>
      </c>
      <c r="F30" s="171" t="s">
        <v>870</v>
      </c>
      <c r="G30" s="166">
        <v>52</v>
      </c>
      <c r="H30" s="185"/>
    </row>
    <row r="31" s="154" customFormat="1" ht="22.5" customHeight="1" spans="1:8">
      <c r="A31" s="169" t="s">
        <v>871</v>
      </c>
      <c r="B31" s="166" t="s">
        <v>183</v>
      </c>
      <c r="C31" s="170" t="s">
        <v>130</v>
      </c>
      <c r="D31" s="170" t="s">
        <v>130</v>
      </c>
      <c r="E31" s="175">
        <v>0</v>
      </c>
      <c r="F31" s="171" t="s">
        <v>872</v>
      </c>
      <c r="G31" s="166">
        <v>53</v>
      </c>
      <c r="H31" s="185"/>
    </row>
    <row r="32" s="154" customFormat="1" ht="22.5" customHeight="1" spans="1:8">
      <c r="A32" s="186"/>
      <c r="B32" s="187">
        <v>27</v>
      </c>
      <c r="C32" s="188"/>
      <c r="D32" s="189"/>
      <c r="E32" s="190"/>
      <c r="F32" s="191" t="s">
        <v>873</v>
      </c>
      <c r="G32" s="187">
        <v>54</v>
      </c>
      <c r="H32" s="192"/>
    </row>
    <row r="33" ht="44" customHeight="1" spans="1:8">
      <c r="A33" s="193" t="s">
        <v>874</v>
      </c>
      <c r="B33" s="193"/>
      <c r="C33" s="193"/>
      <c r="D33" s="193"/>
      <c r="E33" s="193"/>
      <c r="F33" s="193"/>
      <c r="G33" s="193"/>
      <c r="H33" s="193"/>
    </row>
  </sheetData>
  <mergeCells count="4">
    <mergeCell ref="A1:H1"/>
    <mergeCell ref="A33:H33"/>
    <mergeCell ref="B4:B5"/>
    <mergeCell ref="G4:G5"/>
  </mergeCells>
  <printOptions horizontalCentered="1"/>
  <pageMargins left="0.71" right="0.71" top="0.4" bottom="0.4" header="0.31" footer="0.31"/>
  <pageSetup paperSize="8" orientation="landscape" blackAndWhite="1" useFirstPageNumber="1"/>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workbookViewId="0">
      <selection activeCell="A1" sqref="A1:L1"/>
    </sheetView>
  </sheetViews>
  <sheetFormatPr defaultColWidth="9" defaultRowHeight="14.25" customHeight="1"/>
  <cols>
    <col min="1" max="4" width="2.625" style="147" customWidth="1"/>
    <col min="5" max="5" width="27.5" style="147" customWidth="1"/>
    <col min="6" max="12" width="18.75" style="147" customWidth="1"/>
  </cols>
  <sheetData>
    <row r="1" s="144" customFormat="1" ht="21" customHeight="1" spans="1:12">
      <c r="A1" s="148" t="s">
        <v>875</v>
      </c>
      <c r="B1" s="148"/>
      <c r="C1" s="148"/>
      <c r="D1" s="148"/>
      <c r="E1" s="148"/>
      <c r="F1" s="148"/>
      <c r="G1" s="148"/>
      <c r="H1" s="148"/>
      <c r="I1" s="148"/>
      <c r="J1" s="148"/>
      <c r="K1" s="148"/>
      <c r="L1" s="148"/>
    </row>
    <row r="2" s="145" customFormat="1" ht="18" customHeight="1" spans="1:12">
      <c r="A2" s="146"/>
      <c r="B2" s="146"/>
      <c r="C2" s="146"/>
      <c r="D2" s="146"/>
      <c r="E2" s="146"/>
      <c r="F2" s="146"/>
      <c r="G2" s="134"/>
      <c r="H2" s="134"/>
      <c r="I2" s="134"/>
      <c r="J2" s="134"/>
      <c r="K2" s="134"/>
      <c r="L2" s="151" t="s">
        <v>876</v>
      </c>
    </row>
    <row r="3" s="145" customFormat="1" ht="18" customHeight="1" spans="1:12">
      <c r="A3" s="149" t="s">
        <v>68</v>
      </c>
      <c r="B3" s="146"/>
      <c r="C3" s="146"/>
      <c r="D3" s="146"/>
      <c r="E3" s="146"/>
      <c r="F3" s="146"/>
      <c r="G3" s="134"/>
      <c r="H3" s="134"/>
      <c r="I3" s="134"/>
      <c r="J3" s="134"/>
      <c r="K3" s="134"/>
      <c r="L3" s="151" t="s">
        <v>69</v>
      </c>
    </row>
    <row r="4" s="146" customFormat="1" ht="18" customHeight="1" spans="1:12">
      <c r="A4" s="150" t="s">
        <v>72</v>
      </c>
      <c r="B4" s="124"/>
      <c r="C4" s="124"/>
      <c r="D4" s="124"/>
      <c r="E4" s="124"/>
      <c r="F4" s="124" t="s">
        <v>258</v>
      </c>
      <c r="G4" s="124" t="s">
        <v>877</v>
      </c>
      <c r="H4" s="124"/>
      <c r="I4" s="124"/>
      <c r="J4" s="124" t="s">
        <v>878</v>
      </c>
      <c r="K4" s="124"/>
      <c r="L4" s="152"/>
    </row>
    <row r="5" s="146" customFormat="1" ht="18" customHeight="1" spans="1:12">
      <c r="A5" s="129" t="s">
        <v>879</v>
      </c>
      <c r="B5" s="42"/>
      <c r="C5" s="42"/>
      <c r="D5" s="42"/>
      <c r="E5" s="42" t="s">
        <v>257</v>
      </c>
      <c r="F5" s="42"/>
      <c r="G5" s="42" t="s">
        <v>877</v>
      </c>
      <c r="H5" s="42"/>
      <c r="I5" s="42"/>
      <c r="J5" s="42" t="s">
        <v>878</v>
      </c>
      <c r="K5" s="42"/>
      <c r="L5" s="153"/>
    </row>
    <row r="6" s="146" customFormat="1" ht="30" customHeight="1" spans="1:12">
      <c r="A6" s="129"/>
      <c r="B6" s="42"/>
      <c r="C6" s="42"/>
      <c r="D6" s="42"/>
      <c r="E6" s="42"/>
      <c r="F6" s="42"/>
      <c r="G6" s="42" t="s">
        <v>204</v>
      </c>
      <c r="H6" s="42" t="s">
        <v>880</v>
      </c>
      <c r="I6" s="42" t="s">
        <v>881</v>
      </c>
      <c r="J6" s="42" t="s">
        <v>204</v>
      </c>
      <c r="K6" s="42" t="s">
        <v>882</v>
      </c>
      <c r="L6" s="153" t="s">
        <v>883</v>
      </c>
    </row>
    <row r="7" s="146" customFormat="1" ht="22.5" customHeight="1" spans="1:12">
      <c r="A7" s="129" t="s">
        <v>266</v>
      </c>
      <c r="B7" s="42" t="s">
        <v>267</v>
      </c>
      <c r="C7" s="42" t="s">
        <v>268</v>
      </c>
      <c r="D7" s="42" t="s">
        <v>884</v>
      </c>
      <c r="E7" s="42" t="s">
        <v>753</v>
      </c>
      <c r="F7" s="42">
        <v>1</v>
      </c>
      <c r="G7" s="42">
        <v>2</v>
      </c>
      <c r="H7" s="42">
        <v>3</v>
      </c>
      <c r="I7" s="42">
        <v>4</v>
      </c>
      <c r="J7" s="42">
        <v>5</v>
      </c>
      <c r="K7" s="42">
        <v>6</v>
      </c>
      <c r="L7" s="153">
        <v>7</v>
      </c>
    </row>
    <row r="8" s="145" customFormat="1" ht="22.5" customHeight="1" spans="1:12">
      <c r="A8" s="136" t="s">
        <v>504</v>
      </c>
      <c r="B8" s="137"/>
      <c r="C8" s="137"/>
      <c r="D8" s="137"/>
      <c r="E8" s="137" t="s">
        <v>258</v>
      </c>
      <c r="F8" s="112">
        <v>0</v>
      </c>
      <c r="G8" s="112">
        <v>0</v>
      </c>
      <c r="H8" s="141">
        <f>H9+H10+H13+H14+H15+H16+H17+H18+H19</f>
        <v>0</v>
      </c>
      <c r="I8" s="141">
        <f>I9+I10+I13+I14+I15+I16+I17+I18+I19</f>
        <v>0</v>
      </c>
      <c r="J8" s="112">
        <v>0</v>
      </c>
      <c r="K8" s="141">
        <f>K9+K10+K13+K14+K15+K16+K17+K18+K19</f>
        <v>0</v>
      </c>
      <c r="L8" s="142">
        <f>L9+L10+L13+L14+L15+L16+L17+L18+L19</f>
        <v>0</v>
      </c>
    </row>
    <row r="9" ht="22.5" customHeight="1" spans="1:12">
      <c r="A9" s="136" t="s">
        <v>885</v>
      </c>
      <c r="B9" s="137"/>
      <c r="C9" s="137"/>
      <c r="D9" s="137"/>
      <c r="E9" s="137" t="s">
        <v>886</v>
      </c>
      <c r="F9" s="112">
        <v>0</v>
      </c>
      <c r="G9" s="112">
        <v>0</v>
      </c>
      <c r="H9" s="141">
        <v>0</v>
      </c>
      <c r="I9" s="141">
        <v>0</v>
      </c>
      <c r="J9" s="112">
        <v>0</v>
      </c>
      <c r="K9" s="141">
        <v>0</v>
      </c>
      <c r="L9" s="142">
        <v>0</v>
      </c>
    </row>
    <row r="10" ht="22.5" customHeight="1" spans="1:12">
      <c r="A10" s="136" t="s">
        <v>887</v>
      </c>
      <c r="B10" s="137"/>
      <c r="C10" s="137"/>
      <c r="D10" s="137"/>
      <c r="E10" s="137" t="s">
        <v>888</v>
      </c>
      <c r="F10" s="112">
        <v>0</v>
      </c>
      <c r="G10" s="112">
        <v>0</v>
      </c>
      <c r="H10" s="141">
        <f>H11</f>
        <v>0</v>
      </c>
      <c r="I10" s="141">
        <f>I11</f>
        <v>0</v>
      </c>
      <c r="J10" s="112">
        <v>0</v>
      </c>
      <c r="K10" s="141">
        <f>K11</f>
        <v>0</v>
      </c>
      <c r="L10" s="142">
        <f>L11</f>
        <v>0</v>
      </c>
    </row>
    <row r="11" ht="22.5" customHeight="1" spans="1:12">
      <c r="A11" s="136" t="s">
        <v>889</v>
      </c>
      <c r="B11" s="137"/>
      <c r="C11" s="137"/>
      <c r="D11" s="137"/>
      <c r="E11" s="137" t="s">
        <v>890</v>
      </c>
      <c r="F11" s="112">
        <v>0</v>
      </c>
      <c r="G11" s="112">
        <v>0</v>
      </c>
      <c r="H11" s="141">
        <f>H12</f>
        <v>0</v>
      </c>
      <c r="I11" s="141">
        <f>I12</f>
        <v>0</v>
      </c>
      <c r="J11" s="112">
        <v>0</v>
      </c>
      <c r="K11" s="141">
        <f>K12</f>
        <v>0</v>
      </c>
      <c r="L11" s="142">
        <f>L12</f>
        <v>0</v>
      </c>
    </row>
    <row r="12" ht="22.5" customHeight="1" spans="1:12">
      <c r="A12" s="130" t="s">
        <v>891</v>
      </c>
      <c r="B12" s="131"/>
      <c r="C12" s="131"/>
      <c r="D12" s="131"/>
      <c r="E12" s="131" t="s">
        <v>892</v>
      </c>
      <c r="F12" s="112">
        <v>0</v>
      </c>
      <c r="G12" s="112">
        <v>0</v>
      </c>
      <c r="H12" s="92">
        <v>0</v>
      </c>
      <c r="I12" s="92">
        <v>0</v>
      </c>
      <c r="J12" s="112">
        <v>0</v>
      </c>
      <c r="K12" s="92">
        <v>0</v>
      </c>
      <c r="L12" s="143">
        <v>0</v>
      </c>
    </row>
    <row r="13" ht="22.5" customHeight="1" spans="1:12">
      <c r="A13" s="136" t="s">
        <v>893</v>
      </c>
      <c r="B13" s="137"/>
      <c r="C13" s="137"/>
      <c r="D13" s="137"/>
      <c r="E13" s="137" t="s">
        <v>894</v>
      </c>
      <c r="F13" s="112">
        <v>0</v>
      </c>
      <c r="G13" s="112">
        <v>0</v>
      </c>
      <c r="H13" s="141">
        <v>0</v>
      </c>
      <c r="I13" s="141">
        <v>0</v>
      </c>
      <c r="J13" s="112">
        <v>0</v>
      </c>
      <c r="K13" s="141">
        <v>0</v>
      </c>
      <c r="L13" s="142">
        <v>0</v>
      </c>
    </row>
    <row r="14" ht="22.5" customHeight="1" spans="1:12">
      <c r="A14" s="136" t="s">
        <v>895</v>
      </c>
      <c r="B14" s="137"/>
      <c r="C14" s="137"/>
      <c r="D14" s="137"/>
      <c r="E14" s="137" t="s">
        <v>896</v>
      </c>
      <c r="F14" s="112">
        <v>0</v>
      </c>
      <c r="G14" s="112">
        <v>0</v>
      </c>
      <c r="H14" s="141">
        <v>0</v>
      </c>
      <c r="I14" s="141">
        <v>0</v>
      </c>
      <c r="J14" s="112">
        <v>0</v>
      </c>
      <c r="K14" s="141">
        <v>0</v>
      </c>
      <c r="L14" s="142">
        <v>0</v>
      </c>
    </row>
    <row r="15" ht="22.5" customHeight="1" spans="1:12">
      <c r="A15" s="136" t="s">
        <v>897</v>
      </c>
      <c r="B15" s="137"/>
      <c r="C15" s="137"/>
      <c r="D15" s="137"/>
      <c r="E15" s="137" t="s">
        <v>898</v>
      </c>
      <c r="F15" s="112">
        <v>0</v>
      </c>
      <c r="G15" s="112">
        <v>0</v>
      </c>
      <c r="H15" s="141">
        <v>0</v>
      </c>
      <c r="I15" s="141">
        <v>0</v>
      </c>
      <c r="J15" s="112">
        <v>0</v>
      </c>
      <c r="K15" s="141">
        <v>0</v>
      </c>
      <c r="L15" s="142">
        <v>0</v>
      </c>
    </row>
    <row r="16" ht="22.5" customHeight="1" spans="1:12">
      <c r="A16" s="136" t="s">
        <v>899</v>
      </c>
      <c r="B16" s="137"/>
      <c r="C16" s="137"/>
      <c r="D16" s="137"/>
      <c r="E16" s="137" t="s">
        <v>900</v>
      </c>
      <c r="F16" s="112">
        <v>0</v>
      </c>
      <c r="G16" s="112">
        <v>0</v>
      </c>
      <c r="H16" s="141">
        <v>0</v>
      </c>
      <c r="I16" s="141">
        <v>0</v>
      </c>
      <c r="J16" s="112">
        <v>0</v>
      </c>
      <c r="K16" s="141">
        <v>0</v>
      </c>
      <c r="L16" s="142">
        <v>0</v>
      </c>
    </row>
    <row r="17" ht="22.5" customHeight="1" spans="1:12">
      <c r="A17" s="136" t="s">
        <v>901</v>
      </c>
      <c r="B17" s="137"/>
      <c r="C17" s="137"/>
      <c r="D17" s="137"/>
      <c r="E17" s="137" t="s">
        <v>902</v>
      </c>
      <c r="F17" s="112">
        <v>0</v>
      </c>
      <c r="G17" s="112">
        <v>0</v>
      </c>
      <c r="H17" s="141">
        <v>0</v>
      </c>
      <c r="I17" s="141">
        <v>0</v>
      </c>
      <c r="J17" s="112">
        <v>0</v>
      </c>
      <c r="K17" s="141">
        <v>0</v>
      </c>
      <c r="L17" s="142">
        <v>0</v>
      </c>
    </row>
    <row r="18" ht="22.5" customHeight="1" spans="1:12">
      <c r="A18" s="136" t="s">
        <v>903</v>
      </c>
      <c r="B18" s="137"/>
      <c r="C18" s="137"/>
      <c r="D18" s="137"/>
      <c r="E18" s="137" t="s">
        <v>904</v>
      </c>
      <c r="F18" s="112">
        <v>0</v>
      </c>
      <c r="G18" s="112">
        <v>0</v>
      </c>
      <c r="H18" s="141">
        <v>0</v>
      </c>
      <c r="I18" s="141">
        <v>0</v>
      </c>
      <c r="J18" s="112">
        <v>0</v>
      </c>
      <c r="K18" s="141">
        <v>0</v>
      </c>
      <c r="L18" s="142">
        <v>0</v>
      </c>
    </row>
    <row r="19" ht="22.5" customHeight="1" spans="1:12">
      <c r="A19" s="136" t="s">
        <v>905</v>
      </c>
      <c r="B19" s="137"/>
      <c r="C19" s="137"/>
      <c r="D19" s="137"/>
      <c r="E19" s="137" t="s">
        <v>906</v>
      </c>
      <c r="F19" s="112">
        <v>0</v>
      </c>
      <c r="G19" s="112">
        <v>0</v>
      </c>
      <c r="H19" s="141">
        <f>H20</f>
        <v>0</v>
      </c>
      <c r="I19" s="141">
        <f>I20</f>
        <v>0</v>
      </c>
      <c r="J19" s="112">
        <v>0</v>
      </c>
      <c r="K19" s="141">
        <f>K20</f>
        <v>0</v>
      </c>
      <c r="L19" s="142">
        <f>L20</f>
        <v>0</v>
      </c>
    </row>
    <row r="20" ht="22.5" customHeight="1" spans="1:12">
      <c r="A20" s="130" t="s">
        <v>907</v>
      </c>
      <c r="B20" s="131"/>
      <c r="C20" s="131"/>
      <c r="D20" s="131"/>
      <c r="E20" s="131" t="s">
        <v>908</v>
      </c>
      <c r="F20" s="112">
        <v>0</v>
      </c>
      <c r="G20" s="112">
        <v>0</v>
      </c>
      <c r="H20" s="92">
        <v>0</v>
      </c>
      <c r="I20" s="92">
        <v>0</v>
      </c>
      <c r="J20" s="112">
        <v>0</v>
      </c>
      <c r="K20" s="92">
        <v>0</v>
      </c>
      <c r="L20" s="143">
        <v>0</v>
      </c>
    </row>
  </sheetData>
  <mergeCells count="9">
    <mergeCell ref="A1:L1"/>
    <mergeCell ref="A2:E2"/>
    <mergeCell ref="A3:F3"/>
    <mergeCell ref="A4:E4"/>
    <mergeCell ref="E5:E6"/>
    <mergeCell ref="F4:F6"/>
    <mergeCell ref="A5:D6"/>
    <mergeCell ref="G4:I5"/>
    <mergeCell ref="J4:L5"/>
  </mergeCells>
  <printOptions horizontalCentered="1"/>
  <pageMargins left="0.4" right="0.4" top="0.79" bottom="0.59" header="0.51" footer="0.2"/>
  <pageSetup paperSize="8" orientation="landscape" blackAndWhite="1" useFirstPageNumber="1"/>
  <headerFooter/>
  <tableParts count="1">
    <tablePart r:id="rId1"/>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4"/>
  <sheetViews>
    <sheetView showGridLines="0" workbookViewId="0">
      <pane xSplit="4" ySplit="8" topLeftCell="E9" activePane="bottomRight" state="frozen"/>
      <selection/>
      <selection pane="topRight"/>
      <selection pane="bottomLeft"/>
      <selection pane="bottomRight" activeCell="A1" sqref="A1:U1"/>
    </sheetView>
  </sheetViews>
  <sheetFormatPr defaultColWidth="7.75" defaultRowHeight="15" customHeight="1"/>
  <cols>
    <col min="1" max="3" width="3.5" customWidth="1"/>
    <col min="4" max="4" width="32.5" customWidth="1"/>
    <col min="5" max="5" width="18.75" customWidth="1"/>
    <col min="6" max="6" width="15" customWidth="1"/>
    <col min="7" max="7" width="32.5" customWidth="1"/>
    <col min="8" max="8" width="18.75" customWidth="1"/>
    <col min="9" max="9" width="7.5" customWidth="1"/>
    <col min="10" max="21" width="18.75" customWidth="1"/>
  </cols>
  <sheetData>
    <row r="1" s="1" customFormat="1" ht="21" customHeight="1" spans="1:21">
      <c r="A1" s="133" t="s">
        <v>909</v>
      </c>
      <c r="B1" s="133"/>
      <c r="C1" s="133"/>
      <c r="D1" s="133"/>
      <c r="E1" s="133"/>
      <c r="F1" s="133"/>
      <c r="G1" s="133"/>
      <c r="H1" s="133"/>
      <c r="I1" s="133"/>
      <c r="J1" s="133"/>
      <c r="K1" s="133"/>
      <c r="L1" s="133"/>
      <c r="M1" s="133"/>
      <c r="N1" s="133"/>
      <c r="O1" s="133"/>
      <c r="P1" s="133"/>
      <c r="Q1" s="133"/>
      <c r="R1" s="133"/>
      <c r="S1" s="133"/>
      <c r="T1" s="133"/>
      <c r="U1" s="133"/>
    </row>
    <row r="2" s="1" customFormat="1" ht="18" customHeight="1" spans="1:21">
      <c r="A2" s="134"/>
      <c r="B2" s="134"/>
      <c r="C2" s="134"/>
      <c r="D2" s="134"/>
      <c r="E2" s="134"/>
      <c r="G2" s="134"/>
      <c r="H2" s="134"/>
      <c r="I2" s="134"/>
      <c r="J2" s="134"/>
      <c r="K2" s="134"/>
      <c r="L2" s="134"/>
      <c r="M2" s="134"/>
      <c r="N2" s="134"/>
      <c r="O2" s="134"/>
      <c r="P2" s="134"/>
      <c r="Q2" s="134"/>
      <c r="R2" s="134"/>
      <c r="S2" s="134"/>
      <c r="T2" s="134"/>
      <c r="U2" s="134" t="s">
        <v>910</v>
      </c>
    </row>
    <row r="3" s="1" customFormat="1" ht="18" customHeight="1" spans="1:21">
      <c r="A3" s="135" t="s">
        <v>68</v>
      </c>
      <c r="B3" s="134"/>
      <c r="C3" s="134"/>
      <c r="D3" s="134"/>
      <c r="E3" s="134"/>
      <c r="G3" s="134"/>
      <c r="H3" s="134"/>
      <c r="I3" s="134"/>
      <c r="J3" s="134"/>
      <c r="K3" s="134"/>
      <c r="L3" s="134"/>
      <c r="M3" s="140"/>
      <c r="N3" s="134"/>
      <c r="O3" s="134"/>
      <c r="P3" s="134"/>
      <c r="Q3" s="134"/>
      <c r="R3" s="134"/>
      <c r="S3" s="134"/>
      <c r="T3" s="134"/>
      <c r="U3" s="134" t="s">
        <v>69</v>
      </c>
    </row>
    <row r="4" s="1" customFormat="1" ht="18" customHeight="1" spans="1:21">
      <c r="A4" s="34" t="s">
        <v>72</v>
      </c>
      <c r="B4" s="35"/>
      <c r="C4" s="35"/>
      <c r="D4" s="35"/>
      <c r="E4" s="35"/>
      <c r="F4" s="35"/>
      <c r="G4" s="35"/>
      <c r="H4" s="35"/>
      <c r="I4" s="35"/>
      <c r="J4" s="35" t="s">
        <v>686</v>
      </c>
      <c r="K4" s="35"/>
      <c r="L4" s="35"/>
      <c r="M4" s="35"/>
      <c r="N4" s="35"/>
      <c r="O4" s="35" t="s">
        <v>687</v>
      </c>
      <c r="P4" s="35"/>
      <c r="Q4" s="35"/>
      <c r="R4" s="124" t="s">
        <v>189</v>
      </c>
      <c r="S4" s="35" t="s">
        <v>191</v>
      </c>
      <c r="T4" s="35" t="s">
        <v>194</v>
      </c>
      <c r="U4" s="58"/>
    </row>
    <row r="5" s="1" customFormat="1" ht="18" customHeight="1" spans="1:21">
      <c r="A5" s="129" t="s">
        <v>256</v>
      </c>
      <c r="B5" s="42"/>
      <c r="C5" s="42"/>
      <c r="D5" s="39" t="s">
        <v>509</v>
      </c>
      <c r="E5" s="39" t="s">
        <v>510</v>
      </c>
      <c r="F5" s="39" t="s">
        <v>511</v>
      </c>
      <c r="G5" s="39" t="s">
        <v>512</v>
      </c>
      <c r="H5" s="39" t="s">
        <v>513</v>
      </c>
      <c r="I5" s="42" t="s">
        <v>688</v>
      </c>
      <c r="J5" s="39" t="s">
        <v>258</v>
      </c>
      <c r="K5" s="39" t="s">
        <v>192</v>
      </c>
      <c r="L5" s="39"/>
      <c r="M5" s="39" t="s">
        <v>689</v>
      </c>
      <c r="N5" s="39" t="s">
        <v>691</v>
      </c>
      <c r="O5" s="39" t="s">
        <v>258</v>
      </c>
      <c r="P5" s="39" t="s">
        <v>689</v>
      </c>
      <c r="Q5" s="39" t="s">
        <v>691</v>
      </c>
      <c r="R5" s="42"/>
      <c r="S5" s="39"/>
      <c r="T5" s="39" t="s">
        <v>258</v>
      </c>
      <c r="U5" s="59" t="s">
        <v>911</v>
      </c>
    </row>
    <row r="6" s="1" customFormat="1" ht="18" customHeight="1" spans="1:21">
      <c r="A6" s="129"/>
      <c r="B6" s="42"/>
      <c r="C6" s="42"/>
      <c r="D6" s="39"/>
      <c r="E6" s="39"/>
      <c r="F6" s="39"/>
      <c r="G6" s="39"/>
      <c r="H6" s="39"/>
      <c r="I6" s="42"/>
      <c r="J6" s="39"/>
      <c r="K6" s="39" t="s">
        <v>204</v>
      </c>
      <c r="L6" s="39" t="s">
        <v>911</v>
      </c>
      <c r="M6" s="39"/>
      <c r="N6" s="39"/>
      <c r="O6" s="39"/>
      <c r="P6" s="39"/>
      <c r="Q6" s="39"/>
      <c r="R6" s="42"/>
      <c r="S6" s="39"/>
      <c r="T6" s="39"/>
      <c r="U6" s="59"/>
    </row>
    <row r="7" s="1" customFormat="1" ht="22.5" customHeight="1" spans="1:21">
      <c r="A7" s="38" t="s">
        <v>266</v>
      </c>
      <c r="B7" s="39" t="s">
        <v>267</v>
      </c>
      <c r="C7" s="39" t="s">
        <v>268</v>
      </c>
      <c r="D7" s="39" t="s">
        <v>269</v>
      </c>
      <c r="E7" s="39" t="s">
        <v>130</v>
      </c>
      <c r="F7" s="39"/>
      <c r="G7" s="39" t="s">
        <v>130</v>
      </c>
      <c r="H7" s="39" t="s">
        <v>130</v>
      </c>
      <c r="I7" s="39" t="s">
        <v>130</v>
      </c>
      <c r="J7" s="39">
        <v>1</v>
      </c>
      <c r="K7" s="39">
        <v>2</v>
      </c>
      <c r="L7" s="39">
        <v>3</v>
      </c>
      <c r="M7" s="39">
        <v>4</v>
      </c>
      <c r="N7" s="39">
        <v>5</v>
      </c>
      <c r="O7" s="39">
        <v>6</v>
      </c>
      <c r="P7" s="39">
        <v>7</v>
      </c>
      <c r="Q7" s="39">
        <v>8</v>
      </c>
      <c r="R7" s="39">
        <v>9</v>
      </c>
      <c r="S7" s="39">
        <v>10</v>
      </c>
      <c r="T7" s="39">
        <v>11</v>
      </c>
      <c r="U7" s="59">
        <v>12</v>
      </c>
    </row>
    <row r="8" s="1" customFormat="1" ht="22.5" customHeight="1" spans="1:21">
      <c r="A8" s="136"/>
      <c r="B8" s="137"/>
      <c r="C8" s="137"/>
      <c r="D8" s="138" t="s">
        <v>258</v>
      </c>
      <c r="E8" s="138"/>
      <c r="F8" s="138" t="s">
        <v>64</v>
      </c>
      <c r="G8" s="138"/>
      <c r="H8" s="138"/>
      <c r="I8" s="138" t="s">
        <v>64</v>
      </c>
      <c r="J8" s="112">
        <v>13631529.32</v>
      </c>
      <c r="K8" s="141">
        <f>K9+K13+K22+K26+K41</f>
        <v>0</v>
      </c>
      <c r="L8" s="141">
        <f>L9+L13+L22+L26+L41</f>
        <v>0</v>
      </c>
      <c r="M8" s="141">
        <f>M9+M13+M22+M26+M41</f>
        <v>13631529.32</v>
      </c>
      <c r="N8" s="141">
        <f>N9+N13+N22+N26+N41</f>
        <v>0</v>
      </c>
      <c r="O8" s="112">
        <v>13631529.32</v>
      </c>
      <c r="P8" s="141">
        <f t="shared" ref="P8:U8" si="0">P9+P13+P22+P26+P41</f>
        <v>13631529.32</v>
      </c>
      <c r="Q8" s="141">
        <f t="shared" si="0"/>
        <v>0</v>
      </c>
      <c r="R8" s="141">
        <f t="shared" si="0"/>
        <v>0</v>
      </c>
      <c r="S8" s="141">
        <f t="shared" si="0"/>
        <v>0</v>
      </c>
      <c r="T8" s="141">
        <f t="shared" si="0"/>
        <v>0</v>
      </c>
      <c r="U8" s="142">
        <f t="shared" si="0"/>
        <v>0</v>
      </c>
    </row>
    <row r="9" ht="22.5" customHeight="1" spans="1:21">
      <c r="A9" s="136" t="s">
        <v>270</v>
      </c>
      <c r="B9" s="137"/>
      <c r="C9" s="137"/>
      <c r="D9" s="138" t="s">
        <v>271</v>
      </c>
      <c r="E9" s="138"/>
      <c r="F9" s="138" t="s">
        <v>64</v>
      </c>
      <c r="G9" s="138"/>
      <c r="H9" s="138"/>
      <c r="I9" s="138" t="s">
        <v>64</v>
      </c>
      <c r="J9" s="112">
        <v>1600000</v>
      </c>
      <c r="K9" s="141">
        <f>K10</f>
        <v>0</v>
      </c>
      <c r="L9" s="141">
        <f>L10</f>
        <v>0</v>
      </c>
      <c r="M9" s="141">
        <f>M10</f>
        <v>1600000</v>
      </c>
      <c r="N9" s="141">
        <f>N10</f>
        <v>0</v>
      </c>
      <c r="O9" s="112">
        <v>1600000</v>
      </c>
      <c r="P9" s="141">
        <f t="shared" ref="P9:U9" si="1">P10</f>
        <v>1600000</v>
      </c>
      <c r="Q9" s="141">
        <f t="shared" si="1"/>
        <v>0</v>
      </c>
      <c r="R9" s="141">
        <f t="shared" si="1"/>
        <v>0</v>
      </c>
      <c r="S9" s="141">
        <f t="shared" si="1"/>
        <v>0</v>
      </c>
      <c r="T9" s="141">
        <f t="shared" si="1"/>
        <v>0</v>
      </c>
      <c r="U9" s="142">
        <f t="shared" si="1"/>
        <v>0</v>
      </c>
    </row>
    <row r="10" ht="22.5" customHeight="1" spans="1:21">
      <c r="A10" s="136" t="s">
        <v>272</v>
      </c>
      <c r="B10" s="137"/>
      <c r="C10" s="137"/>
      <c r="D10" s="138" t="s">
        <v>273</v>
      </c>
      <c r="E10" s="138"/>
      <c r="F10" s="138" t="s">
        <v>64</v>
      </c>
      <c r="G10" s="138"/>
      <c r="H10" s="138"/>
      <c r="I10" s="138" t="s">
        <v>64</v>
      </c>
      <c r="J10" s="112">
        <v>1600000</v>
      </c>
      <c r="K10" s="141">
        <f>K11</f>
        <v>0</v>
      </c>
      <c r="L10" s="141">
        <f>L11</f>
        <v>0</v>
      </c>
      <c r="M10" s="141">
        <f>M11</f>
        <v>1600000</v>
      </c>
      <c r="N10" s="141">
        <f>N11</f>
        <v>0</v>
      </c>
      <c r="O10" s="112">
        <v>1600000</v>
      </c>
      <c r="P10" s="141">
        <f t="shared" ref="P10:U10" si="2">P11</f>
        <v>1600000</v>
      </c>
      <c r="Q10" s="141">
        <f t="shared" si="2"/>
        <v>0</v>
      </c>
      <c r="R10" s="141">
        <f t="shared" si="2"/>
        <v>0</v>
      </c>
      <c r="S10" s="141">
        <f t="shared" si="2"/>
        <v>0</v>
      </c>
      <c r="T10" s="141">
        <f t="shared" si="2"/>
        <v>0</v>
      </c>
      <c r="U10" s="142">
        <f t="shared" si="2"/>
        <v>0</v>
      </c>
    </row>
    <row r="11" ht="22.5" customHeight="1" spans="1:21">
      <c r="A11" s="136" t="s">
        <v>274</v>
      </c>
      <c r="B11" s="137"/>
      <c r="C11" s="137"/>
      <c r="D11" s="138" t="s">
        <v>275</v>
      </c>
      <c r="E11" s="138"/>
      <c r="F11" s="138" t="s">
        <v>64</v>
      </c>
      <c r="G11" s="138"/>
      <c r="H11" s="138"/>
      <c r="I11" s="138" t="s">
        <v>64</v>
      </c>
      <c r="J11" s="112">
        <v>1600000</v>
      </c>
      <c r="K11" s="141">
        <f>K12</f>
        <v>0</v>
      </c>
      <c r="L11" s="141">
        <f>L12</f>
        <v>0</v>
      </c>
      <c r="M11" s="141">
        <f>M12</f>
        <v>1600000</v>
      </c>
      <c r="N11" s="141">
        <f>N12</f>
        <v>0</v>
      </c>
      <c r="O11" s="112">
        <v>1600000</v>
      </c>
      <c r="P11" s="141">
        <f t="shared" ref="P11:U11" si="3">P12</f>
        <v>1600000</v>
      </c>
      <c r="Q11" s="141">
        <f t="shared" si="3"/>
        <v>0</v>
      </c>
      <c r="R11" s="141">
        <f t="shared" si="3"/>
        <v>0</v>
      </c>
      <c r="S11" s="141">
        <f t="shared" si="3"/>
        <v>0</v>
      </c>
      <c r="T11" s="141">
        <f t="shared" si="3"/>
        <v>0</v>
      </c>
      <c r="U11" s="142">
        <f t="shared" si="3"/>
        <v>0</v>
      </c>
    </row>
    <row r="12" ht="22.5" customHeight="1" spans="1:21">
      <c r="A12" s="130" t="s">
        <v>274</v>
      </c>
      <c r="B12" s="131"/>
      <c r="C12" s="131"/>
      <c r="D12" s="139" t="s">
        <v>912</v>
      </c>
      <c r="E12" s="139" t="s">
        <v>913</v>
      </c>
      <c r="F12" s="139" t="s">
        <v>914</v>
      </c>
      <c r="G12" s="139" t="s">
        <v>915</v>
      </c>
      <c r="H12" s="139" t="s">
        <v>913</v>
      </c>
      <c r="I12" s="139" t="s">
        <v>64</v>
      </c>
      <c r="J12" s="112">
        <v>1600000</v>
      </c>
      <c r="K12" s="92">
        <v>0</v>
      </c>
      <c r="L12" s="92">
        <v>0</v>
      </c>
      <c r="M12" s="92">
        <v>1600000</v>
      </c>
      <c r="N12" s="92">
        <v>0</v>
      </c>
      <c r="O12" s="112">
        <v>1600000</v>
      </c>
      <c r="P12" s="92">
        <v>1600000</v>
      </c>
      <c r="Q12" s="92">
        <v>0</v>
      </c>
      <c r="R12" s="92">
        <v>0</v>
      </c>
      <c r="S12" s="92">
        <v>0</v>
      </c>
      <c r="T12" s="92">
        <v>0</v>
      </c>
      <c r="U12" s="143">
        <v>0</v>
      </c>
    </row>
    <row r="13" ht="22.5" customHeight="1" spans="1:21">
      <c r="A13" s="136" t="s">
        <v>276</v>
      </c>
      <c r="B13" s="137"/>
      <c r="C13" s="137"/>
      <c r="D13" s="138" t="s">
        <v>277</v>
      </c>
      <c r="E13" s="138"/>
      <c r="F13" s="138" t="s">
        <v>64</v>
      </c>
      <c r="G13" s="138"/>
      <c r="H13" s="138"/>
      <c r="I13" s="138" t="s">
        <v>64</v>
      </c>
      <c r="J13" s="112">
        <v>305971.25</v>
      </c>
      <c r="K13" s="141">
        <f>K14+K19</f>
        <v>0</v>
      </c>
      <c r="L13" s="141">
        <f>L14+L19</f>
        <v>0</v>
      </c>
      <c r="M13" s="141">
        <f>M14+M19</f>
        <v>305971.25</v>
      </c>
      <c r="N13" s="141">
        <f>N14+N19</f>
        <v>0</v>
      </c>
      <c r="O13" s="112">
        <v>305971.25</v>
      </c>
      <c r="P13" s="141">
        <f t="shared" ref="P13:U13" si="4">P14+P19</f>
        <v>305971.25</v>
      </c>
      <c r="Q13" s="141">
        <f t="shared" si="4"/>
        <v>0</v>
      </c>
      <c r="R13" s="141">
        <f t="shared" si="4"/>
        <v>0</v>
      </c>
      <c r="S13" s="141">
        <f t="shared" si="4"/>
        <v>0</v>
      </c>
      <c r="T13" s="141">
        <f t="shared" si="4"/>
        <v>0</v>
      </c>
      <c r="U13" s="142">
        <f t="shared" si="4"/>
        <v>0</v>
      </c>
    </row>
    <row r="14" ht="22.5" customHeight="1" spans="1:21">
      <c r="A14" s="136" t="s">
        <v>278</v>
      </c>
      <c r="B14" s="137"/>
      <c r="C14" s="137"/>
      <c r="D14" s="138" t="s">
        <v>279</v>
      </c>
      <c r="E14" s="138"/>
      <c r="F14" s="138" t="s">
        <v>64</v>
      </c>
      <c r="G14" s="138"/>
      <c r="H14" s="138"/>
      <c r="I14" s="138" t="s">
        <v>64</v>
      </c>
      <c r="J14" s="112">
        <v>301901.52</v>
      </c>
      <c r="K14" s="141">
        <f>K15+K17</f>
        <v>0</v>
      </c>
      <c r="L14" s="141">
        <f>L15+L17</f>
        <v>0</v>
      </c>
      <c r="M14" s="141">
        <f>M15+M17</f>
        <v>301901.52</v>
      </c>
      <c r="N14" s="141">
        <f>N15+N17</f>
        <v>0</v>
      </c>
      <c r="O14" s="112">
        <v>301901.52</v>
      </c>
      <c r="P14" s="141">
        <f t="shared" ref="P14:U14" si="5">P15+P17</f>
        <v>301901.52</v>
      </c>
      <c r="Q14" s="141">
        <f t="shared" si="5"/>
        <v>0</v>
      </c>
      <c r="R14" s="141">
        <f t="shared" si="5"/>
        <v>0</v>
      </c>
      <c r="S14" s="141">
        <f t="shared" si="5"/>
        <v>0</v>
      </c>
      <c r="T14" s="141">
        <f t="shared" si="5"/>
        <v>0</v>
      </c>
      <c r="U14" s="142">
        <f t="shared" si="5"/>
        <v>0</v>
      </c>
    </row>
    <row r="15" ht="22.5" customHeight="1" spans="1:21">
      <c r="A15" s="136" t="s">
        <v>280</v>
      </c>
      <c r="B15" s="137"/>
      <c r="C15" s="137"/>
      <c r="D15" s="138" t="s">
        <v>281</v>
      </c>
      <c r="E15" s="138"/>
      <c r="F15" s="138" t="s">
        <v>64</v>
      </c>
      <c r="G15" s="138"/>
      <c r="H15" s="138"/>
      <c r="I15" s="138" t="s">
        <v>64</v>
      </c>
      <c r="J15" s="112">
        <v>201267.52</v>
      </c>
      <c r="K15" s="141">
        <f>K16</f>
        <v>0</v>
      </c>
      <c r="L15" s="141">
        <f>L16</f>
        <v>0</v>
      </c>
      <c r="M15" s="141">
        <f>M16</f>
        <v>201267.52</v>
      </c>
      <c r="N15" s="141">
        <f>N16</f>
        <v>0</v>
      </c>
      <c r="O15" s="112">
        <v>201267.52</v>
      </c>
      <c r="P15" s="141">
        <f t="shared" ref="P15:U15" si="6">P16</f>
        <v>201267.52</v>
      </c>
      <c r="Q15" s="141">
        <f t="shared" si="6"/>
        <v>0</v>
      </c>
      <c r="R15" s="141">
        <f t="shared" si="6"/>
        <v>0</v>
      </c>
      <c r="S15" s="141">
        <f t="shared" si="6"/>
        <v>0</v>
      </c>
      <c r="T15" s="141">
        <f t="shared" si="6"/>
        <v>0</v>
      </c>
      <c r="U15" s="142">
        <f t="shared" si="6"/>
        <v>0</v>
      </c>
    </row>
    <row r="16" ht="22.5" customHeight="1" spans="1:21">
      <c r="A16" s="130" t="s">
        <v>280</v>
      </c>
      <c r="B16" s="131"/>
      <c r="C16" s="131"/>
      <c r="D16" s="139" t="s">
        <v>912</v>
      </c>
      <c r="E16" s="139" t="s">
        <v>913</v>
      </c>
      <c r="F16" s="139" t="s">
        <v>914</v>
      </c>
      <c r="G16" s="139" t="s">
        <v>915</v>
      </c>
      <c r="H16" s="139" t="s">
        <v>913</v>
      </c>
      <c r="I16" s="139" t="s">
        <v>64</v>
      </c>
      <c r="J16" s="112">
        <v>201267.52</v>
      </c>
      <c r="K16" s="92">
        <v>0</v>
      </c>
      <c r="L16" s="92">
        <v>0</v>
      </c>
      <c r="M16" s="92">
        <v>201267.52</v>
      </c>
      <c r="N16" s="92">
        <v>0</v>
      </c>
      <c r="O16" s="112">
        <v>201267.52</v>
      </c>
      <c r="P16" s="92">
        <v>201267.52</v>
      </c>
      <c r="Q16" s="92">
        <v>0</v>
      </c>
      <c r="R16" s="92">
        <v>0</v>
      </c>
      <c r="S16" s="92">
        <v>0</v>
      </c>
      <c r="T16" s="92">
        <v>0</v>
      </c>
      <c r="U16" s="143">
        <v>0</v>
      </c>
    </row>
    <row r="17" ht="22.5" customHeight="1" spans="1:21">
      <c r="A17" s="136" t="s">
        <v>282</v>
      </c>
      <c r="B17" s="137"/>
      <c r="C17" s="137"/>
      <c r="D17" s="138" t="s">
        <v>283</v>
      </c>
      <c r="E17" s="138"/>
      <c r="F17" s="138" t="s">
        <v>64</v>
      </c>
      <c r="G17" s="138"/>
      <c r="H17" s="138"/>
      <c r="I17" s="138" t="s">
        <v>64</v>
      </c>
      <c r="J17" s="112">
        <v>100634</v>
      </c>
      <c r="K17" s="141">
        <f>K18</f>
        <v>0</v>
      </c>
      <c r="L17" s="141">
        <f>L18</f>
        <v>0</v>
      </c>
      <c r="M17" s="141">
        <f>M18</f>
        <v>100634</v>
      </c>
      <c r="N17" s="141">
        <f>N18</f>
        <v>0</v>
      </c>
      <c r="O17" s="112">
        <v>100634</v>
      </c>
      <c r="P17" s="141">
        <f t="shared" ref="P17:U17" si="7">P18</f>
        <v>100634</v>
      </c>
      <c r="Q17" s="141">
        <f t="shared" si="7"/>
        <v>0</v>
      </c>
      <c r="R17" s="141">
        <f t="shared" si="7"/>
        <v>0</v>
      </c>
      <c r="S17" s="141">
        <f t="shared" si="7"/>
        <v>0</v>
      </c>
      <c r="T17" s="141">
        <f t="shared" si="7"/>
        <v>0</v>
      </c>
      <c r="U17" s="142">
        <f t="shared" si="7"/>
        <v>0</v>
      </c>
    </row>
    <row r="18" ht="22.5" customHeight="1" spans="1:21">
      <c r="A18" s="130" t="s">
        <v>282</v>
      </c>
      <c r="B18" s="131"/>
      <c r="C18" s="131"/>
      <c r="D18" s="139" t="s">
        <v>912</v>
      </c>
      <c r="E18" s="139" t="s">
        <v>913</v>
      </c>
      <c r="F18" s="139" t="s">
        <v>914</v>
      </c>
      <c r="G18" s="139" t="s">
        <v>915</v>
      </c>
      <c r="H18" s="139" t="s">
        <v>913</v>
      </c>
      <c r="I18" s="139" t="s">
        <v>64</v>
      </c>
      <c r="J18" s="112">
        <v>100634</v>
      </c>
      <c r="K18" s="92">
        <v>0</v>
      </c>
      <c r="L18" s="92">
        <v>0</v>
      </c>
      <c r="M18" s="92">
        <v>100634</v>
      </c>
      <c r="N18" s="92">
        <v>0</v>
      </c>
      <c r="O18" s="112">
        <v>100634</v>
      </c>
      <c r="P18" s="92">
        <v>100634</v>
      </c>
      <c r="Q18" s="92">
        <v>0</v>
      </c>
      <c r="R18" s="92">
        <v>0</v>
      </c>
      <c r="S18" s="92">
        <v>0</v>
      </c>
      <c r="T18" s="92">
        <v>0</v>
      </c>
      <c r="U18" s="143">
        <v>0</v>
      </c>
    </row>
    <row r="19" ht="22.5" customHeight="1" spans="1:21">
      <c r="A19" s="136" t="s">
        <v>284</v>
      </c>
      <c r="B19" s="137"/>
      <c r="C19" s="137"/>
      <c r="D19" s="138" t="s">
        <v>285</v>
      </c>
      <c r="E19" s="138"/>
      <c r="F19" s="138" t="s">
        <v>64</v>
      </c>
      <c r="G19" s="138"/>
      <c r="H19" s="138"/>
      <c r="I19" s="138" t="s">
        <v>64</v>
      </c>
      <c r="J19" s="112">
        <v>4069.73</v>
      </c>
      <c r="K19" s="141">
        <f>K20</f>
        <v>0</v>
      </c>
      <c r="L19" s="141">
        <f>L20</f>
        <v>0</v>
      </c>
      <c r="M19" s="141">
        <f>M20</f>
        <v>4069.73</v>
      </c>
      <c r="N19" s="141">
        <f>N20</f>
        <v>0</v>
      </c>
      <c r="O19" s="112">
        <v>4069.73</v>
      </c>
      <c r="P19" s="141">
        <f t="shared" ref="P19:U19" si="8">P20</f>
        <v>4069.73</v>
      </c>
      <c r="Q19" s="141">
        <f t="shared" si="8"/>
        <v>0</v>
      </c>
      <c r="R19" s="141">
        <f t="shared" si="8"/>
        <v>0</v>
      </c>
      <c r="S19" s="141">
        <f t="shared" si="8"/>
        <v>0</v>
      </c>
      <c r="T19" s="141">
        <f t="shared" si="8"/>
        <v>0</v>
      </c>
      <c r="U19" s="142">
        <f t="shared" si="8"/>
        <v>0</v>
      </c>
    </row>
    <row r="20" ht="22.5" customHeight="1" spans="1:21">
      <c r="A20" s="136" t="s">
        <v>286</v>
      </c>
      <c r="B20" s="137"/>
      <c r="C20" s="137"/>
      <c r="D20" s="138" t="s">
        <v>287</v>
      </c>
      <c r="E20" s="138"/>
      <c r="F20" s="138" t="s">
        <v>64</v>
      </c>
      <c r="G20" s="138"/>
      <c r="H20" s="138"/>
      <c r="I20" s="138" t="s">
        <v>64</v>
      </c>
      <c r="J20" s="112">
        <v>4069.73</v>
      </c>
      <c r="K20" s="141">
        <f>K21</f>
        <v>0</v>
      </c>
      <c r="L20" s="141">
        <f>L21</f>
        <v>0</v>
      </c>
      <c r="M20" s="141">
        <f>M21</f>
        <v>4069.73</v>
      </c>
      <c r="N20" s="141">
        <f>N21</f>
        <v>0</v>
      </c>
      <c r="O20" s="112">
        <v>4069.73</v>
      </c>
      <c r="P20" s="141">
        <f t="shared" ref="P20:U20" si="9">P21</f>
        <v>4069.73</v>
      </c>
      <c r="Q20" s="141">
        <f t="shared" si="9"/>
        <v>0</v>
      </c>
      <c r="R20" s="141">
        <f t="shared" si="9"/>
        <v>0</v>
      </c>
      <c r="S20" s="141">
        <f t="shared" si="9"/>
        <v>0</v>
      </c>
      <c r="T20" s="141">
        <f t="shared" si="9"/>
        <v>0</v>
      </c>
      <c r="U20" s="142">
        <f t="shared" si="9"/>
        <v>0</v>
      </c>
    </row>
    <row r="21" ht="22.5" customHeight="1" spans="1:21">
      <c r="A21" s="130" t="s">
        <v>286</v>
      </c>
      <c r="B21" s="131"/>
      <c r="C21" s="131"/>
      <c r="D21" s="139" t="s">
        <v>912</v>
      </c>
      <c r="E21" s="139" t="s">
        <v>913</v>
      </c>
      <c r="F21" s="139" t="s">
        <v>914</v>
      </c>
      <c r="G21" s="139" t="s">
        <v>915</v>
      </c>
      <c r="H21" s="139" t="s">
        <v>913</v>
      </c>
      <c r="I21" s="139" t="s">
        <v>64</v>
      </c>
      <c r="J21" s="112">
        <v>4069.73</v>
      </c>
      <c r="K21" s="92">
        <v>0</v>
      </c>
      <c r="L21" s="92">
        <v>0</v>
      </c>
      <c r="M21" s="92">
        <v>4069.73</v>
      </c>
      <c r="N21" s="92">
        <v>0</v>
      </c>
      <c r="O21" s="112">
        <v>4069.73</v>
      </c>
      <c r="P21" s="92">
        <v>4069.73</v>
      </c>
      <c r="Q21" s="92">
        <v>0</v>
      </c>
      <c r="R21" s="92">
        <v>0</v>
      </c>
      <c r="S21" s="92">
        <v>0</v>
      </c>
      <c r="T21" s="92">
        <v>0</v>
      </c>
      <c r="U21" s="143">
        <v>0</v>
      </c>
    </row>
    <row r="22" ht="22.5" customHeight="1" spans="1:21">
      <c r="A22" s="136" t="s">
        <v>288</v>
      </c>
      <c r="B22" s="137"/>
      <c r="C22" s="137"/>
      <c r="D22" s="138" t="s">
        <v>289</v>
      </c>
      <c r="E22" s="138"/>
      <c r="F22" s="138" t="s">
        <v>64</v>
      </c>
      <c r="G22" s="138"/>
      <c r="H22" s="138"/>
      <c r="I22" s="138" t="s">
        <v>64</v>
      </c>
      <c r="J22" s="112">
        <v>86639.93</v>
      </c>
      <c r="K22" s="141">
        <f>K23</f>
        <v>0</v>
      </c>
      <c r="L22" s="141">
        <f>L23</f>
        <v>0</v>
      </c>
      <c r="M22" s="141">
        <f>M23</f>
        <v>86639.93</v>
      </c>
      <c r="N22" s="141">
        <f>N23</f>
        <v>0</v>
      </c>
      <c r="O22" s="112">
        <v>86639.93</v>
      </c>
      <c r="P22" s="141">
        <f t="shared" ref="P22:U22" si="10">P23</f>
        <v>86639.93</v>
      </c>
      <c r="Q22" s="141">
        <f t="shared" si="10"/>
        <v>0</v>
      </c>
      <c r="R22" s="141">
        <f t="shared" si="10"/>
        <v>0</v>
      </c>
      <c r="S22" s="141">
        <f t="shared" si="10"/>
        <v>0</v>
      </c>
      <c r="T22" s="141">
        <f t="shared" si="10"/>
        <v>0</v>
      </c>
      <c r="U22" s="142">
        <f t="shared" si="10"/>
        <v>0</v>
      </c>
    </row>
    <row r="23" ht="22.5" customHeight="1" spans="1:21">
      <c r="A23" s="136" t="s">
        <v>290</v>
      </c>
      <c r="B23" s="137"/>
      <c r="C23" s="137"/>
      <c r="D23" s="138" t="s">
        <v>291</v>
      </c>
      <c r="E23" s="138"/>
      <c r="F23" s="138" t="s">
        <v>64</v>
      </c>
      <c r="G23" s="138"/>
      <c r="H23" s="138"/>
      <c r="I23" s="138" t="s">
        <v>64</v>
      </c>
      <c r="J23" s="112">
        <v>86639.93</v>
      </c>
      <c r="K23" s="141">
        <f>K24</f>
        <v>0</v>
      </c>
      <c r="L23" s="141">
        <f>L24</f>
        <v>0</v>
      </c>
      <c r="M23" s="141">
        <f>M24</f>
        <v>86639.93</v>
      </c>
      <c r="N23" s="141">
        <f>N24</f>
        <v>0</v>
      </c>
      <c r="O23" s="112">
        <v>86639.93</v>
      </c>
      <c r="P23" s="141">
        <f t="shared" ref="P23:U23" si="11">P24</f>
        <v>86639.93</v>
      </c>
      <c r="Q23" s="141">
        <f t="shared" si="11"/>
        <v>0</v>
      </c>
      <c r="R23" s="141">
        <f t="shared" si="11"/>
        <v>0</v>
      </c>
      <c r="S23" s="141">
        <f t="shared" si="11"/>
        <v>0</v>
      </c>
      <c r="T23" s="141">
        <f t="shared" si="11"/>
        <v>0</v>
      </c>
      <c r="U23" s="142">
        <f t="shared" si="11"/>
        <v>0</v>
      </c>
    </row>
    <row r="24" ht="22.5" customHeight="1" spans="1:21">
      <c r="A24" s="136" t="s">
        <v>292</v>
      </c>
      <c r="B24" s="137"/>
      <c r="C24" s="137"/>
      <c r="D24" s="138" t="s">
        <v>293</v>
      </c>
      <c r="E24" s="138"/>
      <c r="F24" s="138" t="s">
        <v>64</v>
      </c>
      <c r="G24" s="138"/>
      <c r="H24" s="138"/>
      <c r="I24" s="138" t="s">
        <v>64</v>
      </c>
      <c r="J24" s="112">
        <v>86639.93</v>
      </c>
      <c r="K24" s="141">
        <f>K25</f>
        <v>0</v>
      </c>
      <c r="L24" s="141">
        <f>L25</f>
        <v>0</v>
      </c>
      <c r="M24" s="141">
        <f>M25</f>
        <v>86639.93</v>
      </c>
      <c r="N24" s="141">
        <f>N25</f>
        <v>0</v>
      </c>
      <c r="O24" s="112">
        <v>86639.93</v>
      </c>
      <c r="P24" s="141">
        <f t="shared" ref="P24:U24" si="12">P25</f>
        <v>86639.93</v>
      </c>
      <c r="Q24" s="141">
        <f t="shared" si="12"/>
        <v>0</v>
      </c>
      <c r="R24" s="141">
        <f t="shared" si="12"/>
        <v>0</v>
      </c>
      <c r="S24" s="141">
        <f t="shared" si="12"/>
        <v>0</v>
      </c>
      <c r="T24" s="141">
        <f t="shared" si="12"/>
        <v>0</v>
      </c>
      <c r="U24" s="142">
        <f t="shared" si="12"/>
        <v>0</v>
      </c>
    </row>
    <row r="25" ht="22.5" customHeight="1" spans="1:21">
      <c r="A25" s="130" t="s">
        <v>292</v>
      </c>
      <c r="B25" s="131"/>
      <c r="C25" s="131"/>
      <c r="D25" s="139" t="s">
        <v>912</v>
      </c>
      <c r="E25" s="139" t="s">
        <v>913</v>
      </c>
      <c r="F25" s="139" t="s">
        <v>914</v>
      </c>
      <c r="G25" s="139" t="s">
        <v>915</v>
      </c>
      <c r="H25" s="139" t="s">
        <v>913</v>
      </c>
      <c r="I25" s="139" t="s">
        <v>64</v>
      </c>
      <c r="J25" s="112">
        <v>86639.93</v>
      </c>
      <c r="K25" s="92">
        <v>0</v>
      </c>
      <c r="L25" s="92">
        <v>0</v>
      </c>
      <c r="M25" s="92">
        <v>86639.93</v>
      </c>
      <c r="N25" s="92">
        <v>0</v>
      </c>
      <c r="O25" s="112">
        <v>86639.93</v>
      </c>
      <c r="P25" s="92">
        <v>86639.93</v>
      </c>
      <c r="Q25" s="92">
        <v>0</v>
      </c>
      <c r="R25" s="92">
        <v>0</v>
      </c>
      <c r="S25" s="92">
        <v>0</v>
      </c>
      <c r="T25" s="92">
        <v>0</v>
      </c>
      <c r="U25" s="143">
        <v>0</v>
      </c>
    </row>
    <row r="26" ht="22.5" customHeight="1" spans="1:21">
      <c r="A26" s="136" t="s">
        <v>310</v>
      </c>
      <c r="B26" s="137"/>
      <c r="C26" s="137"/>
      <c r="D26" s="138" t="s">
        <v>311</v>
      </c>
      <c r="E26" s="138"/>
      <c r="F26" s="138" t="s">
        <v>64</v>
      </c>
      <c r="G26" s="138"/>
      <c r="H26" s="138"/>
      <c r="I26" s="138" t="s">
        <v>64</v>
      </c>
      <c r="J26" s="112">
        <v>11463518.7</v>
      </c>
      <c r="K26" s="141">
        <f>K27+K37</f>
        <v>0</v>
      </c>
      <c r="L26" s="141">
        <f>L27+L37</f>
        <v>0</v>
      </c>
      <c r="M26" s="141">
        <f>M27+M37</f>
        <v>11463518.7</v>
      </c>
      <c r="N26" s="141">
        <f>N27+N37</f>
        <v>0</v>
      </c>
      <c r="O26" s="112">
        <v>11463518.7</v>
      </c>
      <c r="P26" s="141">
        <f t="shared" ref="P26:U26" si="13">P27+P37</f>
        <v>11463518.7</v>
      </c>
      <c r="Q26" s="141">
        <f t="shared" si="13"/>
        <v>0</v>
      </c>
      <c r="R26" s="141">
        <f t="shared" si="13"/>
        <v>0</v>
      </c>
      <c r="S26" s="141">
        <f t="shared" si="13"/>
        <v>0</v>
      </c>
      <c r="T26" s="141">
        <f t="shared" si="13"/>
        <v>0</v>
      </c>
      <c r="U26" s="142">
        <f t="shared" si="13"/>
        <v>0</v>
      </c>
    </row>
    <row r="27" ht="22.5" customHeight="1" spans="1:21">
      <c r="A27" s="136" t="s">
        <v>312</v>
      </c>
      <c r="B27" s="137"/>
      <c r="C27" s="137"/>
      <c r="D27" s="138" t="s">
        <v>313</v>
      </c>
      <c r="E27" s="138"/>
      <c r="F27" s="138" t="s">
        <v>64</v>
      </c>
      <c r="G27" s="138"/>
      <c r="H27" s="138"/>
      <c r="I27" s="138" t="s">
        <v>64</v>
      </c>
      <c r="J27" s="112">
        <v>10647018.7</v>
      </c>
      <c r="K27" s="141">
        <f>K28+K31+K34</f>
        <v>0</v>
      </c>
      <c r="L27" s="141">
        <f>L28+L31+L34</f>
        <v>0</v>
      </c>
      <c r="M27" s="141">
        <f>M28+M31+M34</f>
        <v>10647018.7</v>
      </c>
      <c r="N27" s="141">
        <f>N28+N31+N34</f>
        <v>0</v>
      </c>
      <c r="O27" s="112">
        <v>10647018.7</v>
      </c>
      <c r="P27" s="141">
        <f t="shared" ref="P27:U27" si="14">P28+P31+P34</f>
        <v>10647018.7</v>
      </c>
      <c r="Q27" s="141">
        <f t="shared" si="14"/>
        <v>0</v>
      </c>
      <c r="R27" s="141">
        <f t="shared" si="14"/>
        <v>0</v>
      </c>
      <c r="S27" s="141">
        <f t="shared" si="14"/>
        <v>0</v>
      </c>
      <c r="T27" s="141">
        <f t="shared" si="14"/>
        <v>0</v>
      </c>
      <c r="U27" s="142">
        <f t="shared" si="14"/>
        <v>0</v>
      </c>
    </row>
    <row r="28" ht="22.5" customHeight="1" spans="1:21">
      <c r="A28" s="136" t="s">
        <v>314</v>
      </c>
      <c r="B28" s="137"/>
      <c r="C28" s="137"/>
      <c r="D28" s="138" t="s">
        <v>275</v>
      </c>
      <c r="E28" s="138"/>
      <c r="F28" s="138" t="s">
        <v>64</v>
      </c>
      <c r="G28" s="138"/>
      <c r="H28" s="138"/>
      <c r="I28" s="138" t="s">
        <v>64</v>
      </c>
      <c r="J28" s="112">
        <v>3087619.7</v>
      </c>
      <c r="K28" s="141">
        <f>K29+K30</f>
        <v>0</v>
      </c>
      <c r="L28" s="141">
        <f>L29+L30</f>
        <v>0</v>
      </c>
      <c r="M28" s="141">
        <f>M29+M30</f>
        <v>3087619.7</v>
      </c>
      <c r="N28" s="141">
        <f>N29+N30</f>
        <v>0</v>
      </c>
      <c r="O28" s="112">
        <v>3087619.7</v>
      </c>
      <c r="P28" s="141">
        <f t="shared" ref="P28:U28" si="15">P29+P30</f>
        <v>3087619.7</v>
      </c>
      <c r="Q28" s="141">
        <f t="shared" si="15"/>
        <v>0</v>
      </c>
      <c r="R28" s="141">
        <f t="shared" si="15"/>
        <v>0</v>
      </c>
      <c r="S28" s="141">
        <f t="shared" si="15"/>
        <v>0</v>
      </c>
      <c r="T28" s="141">
        <f t="shared" si="15"/>
        <v>0</v>
      </c>
      <c r="U28" s="142">
        <f t="shared" si="15"/>
        <v>0</v>
      </c>
    </row>
    <row r="29" ht="22.5" customHeight="1" spans="1:21">
      <c r="A29" s="130" t="s">
        <v>314</v>
      </c>
      <c r="B29" s="131"/>
      <c r="C29" s="131"/>
      <c r="D29" s="139" t="s">
        <v>912</v>
      </c>
      <c r="E29" s="139" t="s">
        <v>913</v>
      </c>
      <c r="F29" s="139" t="s">
        <v>914</v>
      </c>
      <c r="G29" s="139" t="s">
        <v>915</v>
      </c>
      <c r="H29" s="139" t="s">
        <v>913</v>
      </c>
      <c r="I29" s="139" t="s">
        <v>64</v>
      </c>
      <c r="J29" s="112">
        <v>2426196.96</v>
      </c>
      <c r="K29" s="92">
        <v>0</v>
      </c>
      <c r="L29" s="92">
        <v>0</v>
      </c>
      <c r="M29" s="92">
        <v>2426196.96</v>
      </c>
      <c r="N29" s="92">
        <v>0</v>
      </c>
      <c r="O29" s="112">
        <v>2426196.96</v>
      </c>
      <c r="P29" s="92">
        <v>2426196.96</v>
      </c>
      <c r="Q29" s="92">
        <v>0</v>
      </c>
      <c r="R29" s="92">
        <v>0</v>
      </c>
      <c r="S29" s="92">
        <v>0</v>
      </c>
      <c r="T29" s="92">
        <v>0</v>
      </c>
      <c r="U29" s="143">
        <v>0</v>
      </c>
    </row>
    <row r="30" ht="22.5" customHeight="1" spans="1:21">
      <c r="A30" s="130" t="s">
        <v>314</v>
      </c>
      <c r="B30" s="131"/>
      <c r="C30" s="131"/>
      <c r="D30" s="139" t="s">
        <v>602</v>
      </c>
      <c r="E30" s="139" t="s">
        <v>553</v>
      </c>
      <c r="F30" s="139" t="s">
        <v>914</v>
      </c>
      <c r="G30" s="139" t="s">
        <v>603</v>
      </c>
      <c r="H30" s="139" t="s">
        <v>553</v>
      </c>
      <c r="I30" s="139" t="s">
        <v>64</v>
      </c>
      <c r="J30" s="112">
        <v>661422.74</v>
      </c>
      <c r="K30" s="92">
        <v>0</v>
      </c>
      <c r="L30" s="92">
        <v>0</v>
      </c>
      <c r="M30" s="92">
        <v>661422.74</v>
      </c>
      <c r="N30" s="92">
        <v>0</v>
      </c>
      <c r="O30" s="112">
        <v>661422.74</v>
      </c>
      <c r="P30" s="92">
        <v>661422.74</v>
      </c>
      <c r="Q30" s="92">
        <v>0</v>
      </c>
      <c r="R30" s="92">
        <v>0</v>
      </c>
      <c r="S30" s="92">
        <v>0</v>
      </c>
      <c r="T30" s="92">
        <v>0</v>
      </c>
      <c r="U30" s="143">
        <v>0</v>
      </c>
    </row>
    <row r="31" ht="22.5" customHeight="1" spans="1:21">
      <c r="A31" s="136" t="s">
        <v>317</v>
      </c>
      <c r="B31" s="137"/>
      <c r="C31" s="137"/>
      <c r="D31" s="138" t="s">
        <v>318</v>
      </c>
      <c r="E31" s="138"/>
      <c r="F31" s="138" t="s">
        <v>64</v>
      </c>
      <c r="G31" s="138"/>
      <c r="H31" s="138"/>
      <c r="I31" s="138" t="s">
        <v>64</v>
      </c>
      <c r="J31" s="112">
        <v>5160000</v>
      </c>
      <c r="K31" s="141">
        <f>K32+K33</f>
        <v>0</v>
      </c>
      <c r="L31" s="141">
        <f>L32+L33</f>
        <v>0</v>
      </c>
      <c r="M31" s="141">
        <f>M32+M33</f>
        <v>5160000</v>
      </c>
      <c r="N31" s="141">
        <f>N32+N33</f>
        <v>0</v>
      </c>
      <c r="O31" s="112">
        <v>5160000</v>
      </c>
      <c r="P31" s="141">
        <f t="shared" ref="P31:U31" si="16">P32+P33</f>
        <v>5160000</v>
      </c>
      <c r="Q31" s="141">
        <f t="shared" si="16"/>
        <v>0</v>
      </c>
      <c r="R31" s="141">
        <f t="shared" si="16"/>
        <v>0</v>
      </c>
      <c r="S31" s="141">
        <f t="shared" si="16"/>
        <v>0</v>
      </c>
      <c r="T31" s="141">
        <f t="shared" si="16"/>
        <v>0</v>
      </c>
      <c r="U31" s="142">
        <f t="shared" si="16"/>
        <v>0</v>
      </c>
    </row>
    <row r="32" ht="22.5" customHeight="1" spans="1:21">
      <c r="A32" s="130" t="s">
        <v>317</v>
      </c>
      <c r="B32" s="131"/>
      <c r="C32" s="131"/>
      <c r="D32" s="139" t="s">
        <v>912</v>
      </c>
      <c r="E32" s="139" t="s">
        <v>913</v>
      </c>
      <c r="F32" s="139" t="s">
        <v>914</v>
      </c>
      <c r="G32" s="139" t="s">
        <v>915</v>
      </c>
      <c r="H32" s="139" t="s">
        <v>913</v>
      </c>
      <c r="I32" s="139" t="s">
        <v>64</v>
      </c>
      <c r="J32" s="112">
        <v>4969505.13</v>
      </c>
      <c r="K32" s="92">
        <v>0</v>
      </c>
      <c r="L32" s="92">
        <v>0</v>
      </c>
      <c r="M32" s="92">
        <v>4969505.13</v>
      </c>
      <c r="N32" s="92">
        <v>0</v>
      </c>
      <c r="O32" s="112">
        <v>4969505.13</v>
      </c>
      <c r="P32" s="92">
        <v>4969505.13</v>
      </c>
      <c r="Q32" s="92">
        <v>0</v>
      </c>
      <c r="R32" s="92">
        <v>0</v>
      </c>
      <c r="S32" s="92">
        <v>0</v>
      </c>
      <c r="T32" s="92">
        <v>0</v>
      </c>
      <c r="U32" s="143">
        <v>0</v>
      </c>
    </row>
    <row r="33" ht="22.5" customHeight="1" spans="1:21">
      <c r="A33" s="130" t="s">
        <v>317</v>
      </c>
      <c r="B33" s="131"/>
      <c r="C33" s="131"/>
      <c r="D33" s="139" t="s">
        <v>602</v>
      </c>
      <c r="E33" s="139" t="s">
        <v>553</v>
      </c>
      <c r="F33" s="139" t="s">
        <v>715</v>
      </c>
      <c r="G33" s="139" t="s">
        <v>603</v>
      </c>
      <c r="H33" s="139" t="s">
        <v>553</v>
      </c>
      <c r="I33" s="139" t="s">
        <v>64</v>
      </c>
      <c r="J33" s="112">
        <v>190494.87</v>
      </c>
      <c r="K33" s="92">
        <v>0</v>
      </c>
      <c r="L33" s="92">
        <v>0</v>
      </c>
      <c r="M33" s="92">
        <v>190494.87</v>
      </c>
      <c r="N33" s="92">
        <v>0</v>
      </c>
      <c r="O33" s="112">
        <v>190494.87</v>
      </c>
      <c r="P33" s="92">
        <v>190494.87</v>
      </c>
      <c r="Q33" s="92">
        <v>0</v>
      </c>
      <c r="R33" s="92">
        <v>0</v>
      </c>
      <c r="S33" s="92">
        <v>0</v>
      </c>
      <c r="T33" s="92">
        <v>0</v>
      </c>
      <c r="U33" s="143">
        <v>0</v>
      </c>
    </row>
    <row r="34" ht="22.5" customHeight="1" spans="1:21">
      <c r="A34" s="136" t="s">
        <v>321</v>
      </c>
      <c r="B34" s="137"/>
      <c r="C34" s="137"/>
      <c r="D34" s="138" t="s">
        <v>322</v>
      </c>
      <c r="E34" s="138"/>
      <c r="F34" s="138" t="s">
        <v>64</v>
      </c>
      <c r="G34" s="138"/>
      <c r="H34" s="138"/>
      <c r="I34" s="138" t="s">
        <v>64</v>
      </c>
      <c r="J34" s="112">
        <v>2399399</v>
      </c>
      <c r="K34" s="141">
        <f>K35+K36</f>
        <v>0</v>
      </c>
      <c r="L34" s="141">
        <f>L35+L36</f>
        <v>0</v>
      </c>
      <c r="M34" s="141">
        <f>M35+M36</f>
        <v>2399399</v>
      </c>
      <c r="N34" s="141">
        <f>N35+N36</f>
        <v>0</v>
      </c>
      <c r="O34" s="112">
        <v>2399399</v>
      </c>
      <c r="P34" s="141">
        <f t="shared" ref="P34:U34" si="17">P35+P36</f>
        <v>2399399</v>
      </c>
      <c r="Q34" s="141">
        <f t="shared" si="17"/>
        <v>0</v>
      </c>
      <c r="R34" s="141">
        <f t="shared" si="17"/>
        <v>0</v>
      </c>
      <c r="S34" s="141">
        <f t="shared" si="17"/>
        <v>0</v>
      </c>
      <c r="T34" s="141">
        <f t="shared" si="17"/>
        <v>0</v>
      </c>
      <c r="U34" s="142">
        <f t="shared" si="17"/>
        <v>0</v>
      </c>
    </row>
    <row r="35" ht="22.5" customHeight="1" spans="1:21">
      <c r="A35" s="130" t="s">
        <v>321</v>
      </c>
      <c r="B35" s="131"/>
      <c r="C35" s="131"/>
      <c r="D35" s="139" t="s">
        <v>912</v>
      </c>
      <c r="E35" s="139" t="s">
        <v>913</v>
      </c>
      <c r="F35" s="139" t="s">
        <v>914</v>
      </c>
      <c r="G35" s="139" t="s">
        <v>915</v>
      </c>
      <c r="H35" s="139" t="s">
        <v>913</v>
      </c>
      <c r="I35" s="139" t="s">
        <v>64</v>
      </c>
      <c r="J35" s="112">
        <v>1088460</v>
      </c>
      <c r="K35" s="92">
        <v>0</v>
      </c>
      <c r="L35" s="92">
        <v>0</v>
      </c>
      <c r="M35" s="92">
        <v>1088460</v>
      </c>
      <c r="N35" s="92">
        <v>0</v>
      </c>
      <c r="O35" s="112">
        <v>1088460</v>
      </c>
      <c r="P35" s="92">
        <v>1088460</v>
      </c>
      <c r="Q35" s="92">
        <v>0</v>
      </c>
      <c r="R35" s="92">
        <v>0</v>
      </c>
      <c r="S35" s="92">
        <v>0</v>
      </c>
      <c r="T35" s="92">
        <v>0</v>
      </c>
      <c r="U35" s="143">
        <v>0</v>
      </c>
    </row>
    <row r="36" ht="22.5" customHeight="1" spans="1:21">
      <c r="A36" s="130" t="s">
        <v>321</v>
      </c>
      <c r="B36" s="131"/>
      <c r="C36" s="131"/>
      <c r="D36" s="139" t="s">
        <v>602</v>
      </c>
      <c r="E36" s="139" t="s">
        <v>553</v>
      </c>
      <c r="F36" s="139" t="s">
        <v>715</v>
      </c>
      <c r="G36" s="139" t="s">
        <v>603</v>
      </c>
      <c r="H36" s="139" t="s">
        <v>553</v>
      </c>
      <c r="I36" s="139" t="s">
        <v>64</v>
      </c>
      <c r="J36" s="112">
        <v>1310939</v>
      </c>
      <c r="K36" s="92">
        <v>0</v>
      </c>
      <c r="L36" s="92">
        <v>0</v>
      </c>
      <c r="M36" s="92">
        <v>1310939</v>
      </c>
      <c r="N36" s="92">
        <v>0</v>
      </c>
      <c r="O36" s="112">
        <v>1310939</v>
      </c>
      <c r="P36" s="92">
        <v>1310939</v>
      </c>
      <c r="Q36" s="92">
        <v>0</v>
      </c>
      <c r="R36" s="92">
        <v>0</v>
      </c>
      <c r="S36" s="92">
        <v>0</v>
      </c>
      <c r="T36" s="92">
        <v>0</v>
      </c>
      <c r="U36" s="143">
        <v>0</v>
      </c>
    </row>
    <row r="37" ht="22.5" customHeight="1" spans="1:21">
      <c r="A37" s="136" t="s">
        <v>327</v>
      </c>
      <c r="B37" s="137"/>
      <c r="C37" s="137"/>
      <c r="D37" s="138" t="s">
        <v>328</v>
      </c>
      <c r="E37" s="138"/>
      <c r="F37" s="138" t="s">
        <v>64</v>
      </c>
      <c r="G37" s="138"/>
      <c r="H37" s="138"/>
      <c r="I37" s="138" t="s">
        <v>64</v>
      </c>
      <c r="J37" s="112">
        <v>816500</v>
      </c>
      <c r="K37" s="141">
        <f>K38</f>
        <v>0</v>
      </c>
      <c r="L37" s="141">
        <f>L38</f>
        <v>0</v>
      </c>
      <c r="M37" s="141">
        <f>M38</f>
        <v>816500</v>
      </c>
      <c r="N37" s="141">
        <f>N38</f>
        <v>0</v>
      </c>
      <c r="O37" s="112">
        <v>816500</v>
      </c>
      <c r="P37" s="141">
        <f t="shared" ref="P37:U37" si="18">P38</f>
        <v>816500</v>
      </c>
      <c r="Q37" s="141">
        <f t="shared" si="18"/>
        <v>0</v>
      </c>
      <c r="R37" s="141">
        <f t="shared" si="18"/>
        <v>0</v>
      </c>
      <c r="S37" s="141">
        <f t="shared" si="18"/>
        <v>0</v>
      </c>
      <c r="T37" s="141">
        <f t="shared" si="18"/>
        <v>0</v>
      </c>
      <c r="U37" s="142">
        <f t="shared" si="18"/>
        <v>0</v>
      </c>
    </row>
    <row r="38" ht="22.5" customHeight="1" spans="1:21">
      <c r="A38" s="136" t="s">
        <v>331</v>
      </c>
      <c r="B38" s="137"/>
      <c r="C38" s="137"/>
      <c r="D38" s="138" t="s">
        <v>332</v>
      </c>
      <c r="E38" s="138"/>
      <c r="F38" s="138" t="s">
        <v>64</v>
      </c>
      <c r="G38" s="138"/>
      <c r="H38" s="138"/>
      <c r="I38" s="138" t="s">
        <v>64</v>
      </c>
      <c r="J38" s="112">
        <v>816500</v>
      </c>
      <c r="K38" s="141">
        <f>K39+K40</f>
        <v>0</v>
      </c>
      <c r="L38" s="141">
        <f>L39+L40</f>
        <v>0</v>
      </c>
      <c r="M38" s="141">
        <f>M39+M40</f>
        <v>816500</v>
      </c>
      <c r="N38" s="141">
        <f>N39+N40</f>
        <v>0</v>
      </c>
      <c r="O38" s="112">
        <v>816500</v>
      </c>
      <c r="P38" s="141">
        <f t="shared" ref="P38:U38" si="19">P39+P40</f>
        <v>816500</v>
      </c>
      <c r="Q38" s="141">
        <f t="shared" si="19"/>
        <v>0</v>
      </c>
      <c r="R38" s="141">
        <f t="shared" si="19"/>
        <v>0</v>
      </c>
      <c r="S38" s="141">
        <f t="shared" si="19"/>
        <v>0</v>
      </c>
      <c r="T38" s="141">
        <f t="shared" si="19"/>
        <v>0</v>
      </c>
      <c r="U38" s="142">
        <f t="shared" si="19"/>
        <v>0</v>
      </c>
    </row>
    <row r="39" ht="22.5" customHeight="1" spans="1:21">
      <c r="A39" s="130" t="s">
        <v>331</v>
      </c>
      <c r="B39" s="131"/>
      <c r="C39" s="131"/>
      <c r="D39" s="139" t="s">
        <v>912</v>
      </c>
      <c r="E39" s="139" t="s">
        <v>913</v>
      </c>
      <c r="F39" s="139" t="s">
        <v>914</v>
      </c>
      <c r="G39" s="139" t="s">
        <v>915</v>
      </c>
      <c r="H39" s="139" t="s">
        <v>913</v>
      </c>
      <c r="I39" s="139" t="s">
        <v>64</v>
      </c>
      <c r="J39" s="112">
        <v>646536.36</v>
      </c>
      <c r="K39" s="92">
        <v>0</v>
      </c>
      <c r="L39" s="92">
        <v>0</v>
      </c>
      <c r="M39" s="92">
        <v>646536.36</v>
      </c>
      <c r="N39" s="92">
        <v>0</v>
      </c>
      <c r="O39" s="112">
        <v>646536.36</v>
      </c>
      <c r="P39" s="92">
        <v>646536.36</v>
      </c>
      <c r="Q39" s="92">
        <v>0</v>
      </c>
      <c r="R39" s="92">
        <v>0</v>
      </c>
      <c r="S39" s="92">
        <v>0</v>
      </c>
      <c r="T39" s="92">
        <v>0</v>
      </c>
      <c r="U39" s="143">
        <v>0</v>
      </c>
    </row>
    <row r="40" ht="22.5" customHeight="1" spans="1:21">
      <c r="A40" s="130" t="s">
        <v>331</v>
      </c>
      <c r="B40" s="131"/>
      <c r="C40" s="131"/>
      <c r="D40" s="139" t="s">
        <v>602</v>
      </c>
      <c r="E40" s="139" t="s">
        <v>553</v>
      </c>
      <c r="F40" s="139" t="s">
        <v>715</v>
      </c>
      <c r="G40" s="139" t="s">
        <v>603</v>
      </c>
      <c r="H40" s="139" t="s">
        <v>553</v>
      </c>
      <c r="I40" s="139" t="s">
        <v>64</v>
      </c>
      <c r="J40" s="112">
        <v>169963.64</v>
      </c>
      <c r="K40" s="92">
        <v>0</v>
      </c>
      <c r="L40" s="92">
        <v>0</v>
      </c>
      <c r="M40" s="92">
        <v>169963.64</v>
      </c>
      <c r="N40" s="92">
        <v>0</v>
      </c>
      <c r="O40" s="112">
        <v>169963.64</v>
      </c>
      <c r="P40" s="92">
        <v>169963.64</v>
      </c>
      <c r="Q40" s="92">
        <v>0</v>
      </c>
      <c r="R40" s="92">
        <v>0</v>
      </c>
      <c r="S40" s="92">
        <v>0</v>
      </c>
      <c r="T40" s="92">
        <v>0</v>
      </c>
      <c r="U40" s="143">
        <v>0</v>
      </c>
    </row>
    <row r="41" ht="22.5" customHeight="1" spans="1:21">
      <c r="A41" s="136" t="s">
        <v>339</v>
      </c>
      <c r="B41" s="137"/>
      <c r="C41" s="137"/>
      <c r="D41" s="138" t="s">
        <v>340</v>
      </c>
      <c r="E41" s="138"/>
      <c r="F41" s="138" t="s">
        <v>64</v>
      </c>
      <c r="G41" s="138"/>
      <c r="H41" s="138"/>
      <c r="I41" s="138" t="s">
        <v>64</v>
      </c>
      <c r="J41" s="112">
        <v>175399.44</v>
      </c>
      <c r="K41" s="141">
        <f>K42</f>
        <v>0</v>
      </c>
      <c r="L41" s="141">
        <f>L42</f>
        <v>0</v>
      </c>
      <c r="M41" s="141">
        <f>M42</f>
        <v>175399.44</v>
      </c>
      <c r="N41" s="141">
        <f>N42</f>
        <v>0</v>
      </c>
      <c r="O41" s="112">
        <v>175399.44</v>
      </c>
      <c r="P41" s="141">
        <f t="shared" ref="P41:U41" si="20">P42</f>
        <v>175399.44</v>
      </c>
      <c r="Q41" s="141">
        <f t="shared" si="20"/>
        <v>0</v>
      </c>
      <c r="R41" s="141">
        <f t="shared" si="20"/>
        <v>0</v>
      </c>
      <c r="S41" s="141">
        <f t="shared" si="20"/>
        <v>0</v>
      </c>
      <c r="T41" s="141">
        <f t="shared" si="20"/>
        <v>0</v>
      </c>
      <c r="U41" s="142">
        <f t="shared" si="20"/>
        <v>0</v>
      </c>
    </row>
    <row r="42" ht="22.5" customHeight="1" spans="1:21">
      <c r="A42" s="136" t="s">
        <v>341</v>
      </c>
      <c r="B42" s="137"/>
      <c r="C42" s="137"/>
      <c r="D42" s="138" t="s">
        <v>342</v>
      </c>
      <c r="E42" s="138"/>
      <c r="F42" s="138" t="s">
        <v>64</v>
      </c>
      <c r="G42" s="138"/>
      <c r="H42" s="138"/>
      <c r="I42" s="138" t="s">
        <v>64</v>
      </c>
      <c r="J42" s="112">
        <v>175399.44</v>
      </c>
      <c r="K42" s="141">
        <f>K43</f>
        <v>0</v>
      </c>
      <c r="L42" s="141">
        <f>L43</f>
        <v>0</v>
      </c>
      <c r="M42" s="141">
        <f>M43</f>
        <v>175399.44</v>
      </c>
      <c r="N42" s="141">
        <f>N43</f>
        <v>0</v>
      </c>
      <c r="O42" s="112">
        <v>175399.44</v>
      </c>
      <c r="P42" s="141">
        <f t="shared" ref="P42:U42" si="21">P43</f>
        <v>175399.44</v>
      </c>
      <c r="Q42" s="141">
        <f t="shared" si="21"/>
        <v>0</v>
      </c>
      <c r="R42" s="141">
        <f t="shared" si="21"/>
        <v>0</v>
      </c>
      <c r="S42" s="141">
        <f t="shared" si="21"/>
        <v>0</v>
      </c>
      <c r="T42" s="141">
        <f t="shared" si="21"/>
        <v>0</v>
      </c>
      <c r="U42" s="142">
        <f t="shared" si="21"/>
        <v>0</v>
      </c>
    </row>
    <row r="43" ht="22.5" customHeight="1" spans="1:21">
      <c r="A43" s="136" t="s">
        <v>343</v>
      </c>
      <c r="B43" s="137"/>
      <c r="C43" s="137"/>
      <c r="D43" s="138" t="s">
        <v>344</v>
      </c>
      <c r="E43" s="138"/>
      <c r="F43" s="138" t="s">
        <v>64</v>
      </c>
      <c r="G43" s="138"/>
      <c r="H43" s="138"/>
      <c r="I43" s="138" t="s">
        <v>64</v>
      </c>
      <c r="J43" s="112">
        <v>175399.44</v>
      </c>
      <c r="K43" s="141">
        <f>K44</f>
        <v>0</v>
      </c>
      <c r="L43" s="141">
        <f>L44</f>
        <v>0</v>
      </c>
      <c r="M43" s="141">
        <f>M44</f>
        <v>175399.44</v>
      </c>
      <c r="N43" s="141">
        <f>N44</f>
        <v>0</v>
      </c>
      <c r="O43" s="112">
        <v>175399.44</v>
      </c>
      <c r="P43" s="141">
        <f t="shared" ref="P43:U43" si="22">P44</f>
        <v>175399.44</v>
      </c>
      <c r="Q43" s="141">
        <f t="shared" si="22"/>
        <v>0</v>
      </c>
      <c r="R43" s="141">
        <f t="shared" si="22"/>
        <v>0</v>
      </c>
      <c r="S43" s="141">
        <f t="shared" si="22"/>
        <v>0</v>
      </c>
      <c r="T43" s="141">
        <f t="shared" si="22"/>
        <v>0</v>
      </c>
      <c r="U43" s="142">
        <f t="shared" si="22"/>
        <v>0</v>
      </c>
    </row>
    <row r="44" ht="22.5" customHeight="1" spans="1:21">
      <c r="A44" s="130" t="s">
        <v>343</v>
      </c>
      <c r="B44" s="131"/>
      <c r="C44" s="131"/>
      <c r="D44" s="139" t="s">
        <v>912</v>
      </c>
      <c r="E44" s="139" t="s">
        <v>913</v>
      </c>
      <c r="F44" s="139" t="s">
        <v>914</v>
      </c>
      <c r="G44" s="139" t="s">
        <v>915</v>
      </c>
      <c r="H44" s="139" t="s">
        <v>913</v>
      </c>
      <c r="I44" s="139" t="s">
        <v>64</v>
      </c>
      <c r="J44" s="112">
        <v>175399.44</v>
      </c>
      <c r="K44" s="92">
        <v>0</v>
      </c>
      <c r="L44" s="92">
        <v>0</v>
      </c>
      <c r="M44" s="92">
        <v>175399.44</v>
      </c>
      <c r="N44" s="92">
        <v>0</v>
      </c>
      <c r="O44" s="112">
        <v>175399.44</v>
      </c>
      <c r="P44" s="92">
        <v>175399.44</v>
      </c>
      <c r="Q44" s="92">
        <v>0</v>
      </c>
      <c r="R44" s="92">
        <v>0</v>
      </c>
      <c r="S44" s="92">
        <v>0</v>
      </c>
      <c r="T44" s="92">
        <v>0</v>
      </c>
      <c r="U44" s="143">
        <v>0</v>
      </c>
    </row>
  </sheetData>
  <mergeCells count="24">
    <mergeCell ref="A1:U1"/>
    <mergeCell ref="A3:E3"/>
    <mergeCell ref="A4:I4"/>
    <mergeCell ref="J4:N4"/>
    <mergeCell ref="O4:Q4"/>
    <mergeCell ref="T4:U4"/>
    <mergeCell ref="K5:L5"/>
    <mergeCell ref="D5:D6"/>
    <mergeCell ref="E5:E6"/>
    <mergeCell ref="F5:F6"/>
    <mergeCell ref="G5:G6"/>
    <mergeCell ref="H5:H6"/>
    <mergeCell ref="I5:I6"/>
    <mergeCell ref="J5:J6"/>
    <mergeCell ref="M5:M6"/>
    <mergeCell ref="N5:N6"/>
    <mergeCell ref="O5:O6"/>
    <mergeCell ref="P5:P6"/>
    <mergeCell ref="Q5:Q6"/>
    <mergeCell ref="R4:R6"/>
    <mergeCell ref="S4:S6"/>
    <mergeCell ref="T5:T6"/>
    <mergeCell ref="U5:U6"/>
    <mergeCell ref="A5:C6"/>
  </mergeCells>
  <pageMargins left="0.75" right="0.75" top="1" bottom="1" header="0.5" footer="0.5"/>
  <pageSetup paperSize="8" orientation="landscape" blackAndWhite="1" useFirstPageNumber="1"/>
  <headerFooter/>
  <tableParts count="1">
    <tablePart r:id="rId1"/>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32"/>
  <sheetViews>
    <sheetView showGridLines="0" workbookViewId="0">
      <pane xSplit="4" ySplit="9" topLeftCell="E10" activePane="bottomRight" state="frozen"/>
      <selection/>
      <selection pane="topRight"/>
      <selection pane="bottomLeft"/>
      <selection pane="bottomRight" activeCell="A1" sqref="A1:AF1"/>
    </sheetView>
  </sheetViews>
  <sheetFormatPr defaultColWidth="7.75" defaultRowHeight="15" customHeight="1"/>
  <cols>
    <col min="1" max="3" width="3.5" customWidth="1"/>
    <col min="4" max="4" width="27.5" customWidth="1"/>
    <col min="5" max="45" width="18.75" customWidth="1"/>
  </cols>
  <sheetData>
    <row r="1" customHeight="1" spans="1:45">
      <c r="A1" s="127" t="s">
        <v>916</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32"/>
      <c r="AH1" s="132"/>
      <c r="AI1" s="132"/>
      <c r="AJ1" s="132"/>
      <c r="AK1" s="84"/>
      <c r="AL1" s="84"/>
      <c r="AM1" s="84"/>
      <c r="AN1" s="84"/>
      <c r="AO1" s="84"/>
      <c r="AP1" s="84"/>
      <c r="AQ1" s="84"/>
      <c r="AR1" s="84"/>
      <c r="AS1" s="84"/>
    </row>
    <row r="2" ht="21" customHeight="1" spans="1:45">
      <c r="A2" s="25" t="s">
        <v>917</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row>
    <row r="3" ht="18" customHeight="1" spans="1:45">
      <c r="A3" s="55" t="s">
        <v>68</v>
      </c>
      <c r="B3" s="55"/>
      <c r="C3" s="55"/>
      <c r="D3" s="128"/>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67" t="s">
        <v>69</v>
      </c>
    </row>
    <row r="4" ht="18" customHeight="1" spans="1:45">
      <c r="A4" s="34" t="s">
        <v>918</v>
      </c>
      <c r="B4" s="35"/>
      <c r="C4" s="35"/>
      <c r="D4" s="35"/>
      <c r="E4" s="35" t="s">
        <v>919</v>
      </c>
      <c r="F4" s="35"/>
      <c r="G4" s="35"/>
      <c r="H4" s="35"/>
      <c r="I4" s="35" t="s">
        <v>920</v>
      </c>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t="s">
        <v>921</v>
      </c>
      <c r="AP4" s="35"/>
      <c r="AQ4" s="35"/>
      <c r="AR4" s="35"/>
      <c r="AS4" s="58" t="s">
        <v>922</v>
      </c>
    </row>
    <row r="5" ht="18" customHeight="1" spans="1:45">
      <c r="A5" s="129" t="s">
        <v>256</v>
      </c>
      <c r="B5" s="42"/>
      <c r="C5" s="42"/>
      <c r="D5" s="39" t="s">
        <v>257</v>
      </c>
      <c r="E5" s="39" t="s">
        <v>258</v>
      </c>
      <c r="F5" s="39" t="s">
        <v>806</v>
      </c>
      <c r="G5" s="39"/>
      <c r="H5" s="39"/>
      <c r="I5" s="39" t="s">
        <v>258</v>
      </c>
      <c r="J5" s="39" t="s">
        <v>806</v>
      </c>
      <c r="K5" s="39"/>
      <c r="L5" s="39"/>
      <c r="M5" s="39" t="s">
        <v>923</v>
      </c>
      <c r="N5" s="39"/>
      <c r="O5" s="39"/>
      <c r="P5" s="39"/>
      <c r="Q5" s="39" t="s">
        <v>924</v>
      </c>
      <c r="R5" s="39"/>
      <c r="S5" s="39"/>
      <c r="T5" s="39"/>
      <c r="U5" s="39" t="s">
        <v>925</v>
      </c>
      <c r="V5" s="39"/>
      <c r="W5" s="39"/>
      <c r="X5" s="39"/>
      <c r="Y5" s="39" t="s">
        <v>926</v>
      </c>
      <c r="Z5" s="39"/>
      <c r="AA5" s="39"/>
      <c r="AB5" s="39"/>
      <c r="AC5" s="39" t="s">
        <v>927</v>
      </c>
      <c r="AD5" s="39"/>
      <c r="AE5" s="39"/>
      <c r="AF5" s="39"/>
      <c r="AG5" s="39" t="s">
        <v>928</v>
      </c>
      <c r="AH5" s="39"/>
      <c r="AI5" s="39"/>
      <c r="AJ5" s="39"/>
      <c r="AK5" s="39" t="s">
        <v>265</v>
      </c>
      <c r="AL5" s="39"/>
      <c r="AM5" s="39"/>
      <c r="AN5" s="39"/>
      <c r="AO5" s="39" t="s">
        <v>258</v>
      </c>
      <c r="AP5" s="39" t="s">
        <v>806</v>
      </c>
      <c r="AQ5" s="39"/>
      <c r="AR5" s="39"/>
      <c r="AS5" s="59"/>
    </row>
    <row r="6" ht="18" customHeight="1" spans="1:45">
      <c r="A6" s="129"/>
      <c r="B6" s="42"/>
      <c r="C6" s="42"/>
      <c r="D6" s="39"/>
      <c r="E6" s="39"/>
      <c r="F6" s="42" t="s">
        <v>929</v>
      </c>
      <c r="G6" s="42" t="s">
        <v>930</v>
      </c>
      <c r="H6" s="42" t="s">
        <v>931</v>
      </c>
      <c r="I6" s="39"/>
      <c r="J6" s="42" t="s">
        <v>929</v>
      </c>
      <c r="K6" s="42" t="s">
        <v>930</v>
      </c>
      <c r="L6" s="42" t="s">
        <v>931</v>
      </c>
      <c r="M6" s="39" t="s">
        <v>204</v>
      </c>
      <c r="N6" s="39" t="s">
        <v>806</v>
      </c>
      <c r="O6" s="39"/>
      <c r="P6" s="39"/>
      <c r="Q6" s="39" t="s">
        <v>204</v>
      </c>
      <c r="R6" s="39" t="s">
        <v>806</v>
      </c>
      <c r="S6" s="39"/>
      <c r="T6" s="39"/>
      <c r="U6" s="39" t="s">
        <v>204</v>
      </c>
      <c r="V6" s="39" t="s">
        <v>806</v>
      </c>
      <c r="W6" s="39"/>
      <c r="X6" s="39"/>
      <c r="Y6" s="39" t="s">
        <v>204</v>
      </c>
      <c r="Z6" s="39" t="s">
        <v>806</v>
      </c>
      <c r="AA6" s="39"/>
      <c r="AB6" s="39"/>
      <c r="AC6" s="39" t="s">
        <v>204</v>
      </c>
      <c r="AD6" s="39" t="s">
        <v>806</v>
      </c>
      <c r="AE6" s="39"/>
      <c r="AF6" s="39"/>
      <c r="AG6" s="39" t="s">
        <v>204</v>
      </c>
      <c r="AH6" s="39" t="s">
        <v>806</v>
      </c>
      <c r="AI6" s="39"/>
      <c r="AJ6" s="39"/>
      <c r="AK6" s="39" t="s">
        <v>204</v>
      </c>
      <c r="AL6" s="39" t="s">
        <v>806</v>
      </c>
      <c r="AM6" s="39"/>
      <c r="AN6" s="39"/>
      <c r="AO6" s="39"/>
      <c r="AP6" s="42" t="s">
        <v>929</v>
      </c>
      <c r="AQ6" s="42" t="s">
        <v>930</v>
      </c>
      <c r="AR6" s="42" t="s">
        <v>931</v>
      </c>
      <c r="AS6" s="59"/>
    </row>
    <row r="7" ht="33.75" customHeight="1" spans="1:45">
      <c r="A7" s="129"/>
      <c r="B7" s="42"/>
      <c r="C7" s="42"/>
      <c r="D7" s="39"/>
      <c r="E7" s="39"/>
      <c r="F7" s="42"/>
      <c r="G7" s="42"/>
      <c r="H7" s="42"/>
      <c r="I7" s="39"/>
      <c r="J7" s="42"/>
      <c r="K7" s="42"/>
      <c r="L7" s="42"/>
      <c r="M7" s="39"/>
      <c r="N7" s="42" t="s">
        <v>929</v>
      </c>
      <c r="O7" s="42" t="s">
        <v>930</v>
      </c>
      <c r="P7" s="42" t="s">
        <v>931</v>
      </c>
      <c r="Q7" s="39"/>
      <c r="R7" s="42" t="s">
        <v>929</v>
      </c>
      <c r="S7" s="42" t="s">
        <v>930</v>
      </c>
      <c r="T7" s="42" t="s">
        <v>931</v>
      </c>
      <c r="U7" s="39"/>
      <c r="V7" s="42" t="s">
        <v>929</v>
      </c>
      <c r="W7" s="42" t="s">
        <v>930</v>
      </c>
      <c r="X7" s="42" t="s">
        <v>931</v>
      </c>
      <c r="Y7" s="39"/>
      <c r="Z7" s="42" t="s">
        <v>929</v>
      </c>
      <c r="AA7" s="42" t="s">
        <v>930</v>
      </c>
      <c r="AB7" s="42" t="s">
        <v>931</v>
      </c>
      <c r="AC7" s="39"/>
      <c r="AD7" s="42" t="s">
        <v>929</v>
      </c>
      <c r="AE7" s="42" t="s">
        <v>930</v>
      </c>
      <c r="AF7" s="42" t="s">
        <v>931</v>
      </c>
      <c r="AG7" s="39"/>
      <c r="AH7" s="42" t="s">
        <v>929</v>
      </c>
      <c r="AI7" s="42" t="s">
        <v>930</v>
      </c>
      <c r="AJ7" s="42" t="s">
        <v>931</v>
      </c>
      <c r="AK7" s="39"/>
      <c r="AL7" s="42" t="s">
        <v>929</v>
      </c>
      <c r="AM7" s="42" t="s">
        <v>930</v>
      </c>
      <c r="AN7" s="42" t="s">
        <v>931</v>
      </c>
      <c r="AO7" s="39"/>
      <c r="AP7" s="42"/>
      <c r="AQ7" s="42"/>
      <c r="AR7" s="42"/>
      <c r="AS7" s="59"/>
    </row>
    <row r="8" ht="22.5" customHeight="1" spans="1:45">
      <c r="A8" s="38" t="s">
        <v>266</v>
      </c>
      <c r="B8" s="39" t="s">
        <v>267</v>
      </c>
      <c r="C8" s="39" t="s">
        <v>268</v>
      </c>
      <c r="D8" s="39" t="s">
        <v>269</v>
      </c>
      <c r="E8" s="39">
        <v>1</v>
      </c>
      <c r="F8" s="39">
        <v>2</v>
      </c>
      <c r="G8" s="39">
        <v>3</v>
      </c>
      <c r="H8" s="39">
        <v>4</v>
      </c>
      <c r="I8" s="39">
        <v>5</v>
      </c>
      <c r="J8" s="39">
        <v>6</v>
      </c>
      <c r="K8" s="39">
        <v>7</v>
      </c>
      <c r="L8" s="39">
        <v>8</v>
      </c>
      <c r="M8" s="39">
        <v>9</v>
      </c>
      <c r="N8" s="39">
        <v>10</v>
      </c>
      <c r="O8" s="39">
        <v>11</v>
      </c>
      <c r="P8" s="39">
        <v>12</v>
      </c>
      <c r="Q8" s="39">
        <v>13</v>
      </c>
      <c r="R8" s="39">
        <v>14</v>
      </c>
      <c r="S8" s="39">
        <v>15</v>
      </c>
      <c r="T8" s="39">
        <v>16</v>
      </c>
      <c r="U8" s="39">
        <v>17</v>
      </c>
      <c r="V8" s="39">
        <v>18</v>
      </c>
      <c r="W8" s="39">
        <v>19</v>
      </c>
      <c r="X8" s="39">
        <v>20</v>
      </c>
      <c r="Y8" s="39">
        <v>21</v>
      </c>
      <c r="Z8" s="39">
        <v>22</v>
      </c>
      <c r="AA8" s="39">
        <v>23</v>
      </c>
      <c r="AB8" s="39">
        <v>24</v>
      </c>
      <c r="AC8" s="39">
        <v>25</v>
      </c>
      <c r="AD8" s="39">
        <v>26</v>
      </c>
      <c r="AE8" s="39">
        <v>27</v>
      </c>
      <c r="AF8" s="39">
        <v>28</v>
      </c>
      <c r="AG8" s="39">
        <v>29</v>
      </c>
      <c r="AH8" s="39">
        <v>30</v>
      </c>
      <c r="AI8" s="39">
        <v>31</v>
      </c>
      <c r="AJ8" s="39">
        <v>32</v>
      </c>
      <c r="AK8" s="39">
        <v>33</v>
      </c>
      <c r="AL8" s="39">
        <v>34</v>
      </c>
      <c r="AM8" s="39">
        <v>35</v>
      </c>
      <c r="AN8" s="39">
        <v>36</v>
      </c>
      <c r="AO8" s="39">
        <v>37</v>
      </c>
      <c r="AP8" s="39">
        <v>38</v>
      </c>
      <c r="AQ8" s="39">
        <v>39</v>
      </c>
      <c r="AR8" s="39">
        <v>40</v>
      </c>
      <c r="AS8" s="59">
        <v>41</v>
      </c>
    </row>
    <row r="9" ht="22.5" customHeight="1" spans="1:45">
      <c r="A9" s="130"/>
      <c r="B9" s="131"/>
      <c r="C9" s="131"/>
      <c r="D9" s="131" t="s">
        <v>258</v>
      </c>
      <c r="E9" s="112">
        <v>0</v>
      </c>
      <c r="F9" s="112">
        <v>0</v>
      </c>
      <c r="G9" s="112">
        <v>0</v>
      </c>
      <c r="H9" s="112">
        <v>0</v>
      </c>
      <c r="I9" s="112">
        <v>0</v>
      </c>
      <c r="J9" s="112">
        <v>0</v>
      </c>
      <c r="K9" s="112">
        <v>0</v>
      </c>
      <c r="L9" s="112">
        <v>0</v>
      </c>
      <c r="M9" s="92">
        <v>0</v>
      </c>
      <c r="N9" s="92">
        <v>0</v>
      </c>
      <c r="O9" s="92">
        <v>0</v>
      </c>
      <c r="P9" s="92">
        <v>0</v>
      </c>
      <c r="Q9" s="92">
        <v>0</v>
      </c>
      <c r="R9" s="92">
        <v>0</v>
      </c>
      <c r="S9" s="92">
        <v>0</v>
      </c>
      <c r="T9" s="92">
        <v>0</v>
      </c>
      <c r="U9" s="92">
        <v>0</v>
      </c>
      <c r="V9" s="92">
        <v>0</v>
      </c>
      <c r="W9" s="92">
        <v>0</v>
      </c>
      <c r="X9" s="92">
        <v>0</v>
      </c>
      <c r="Y9" s="92">
        <v>0</v>
      </c>
      <c r="Z9" s="92">
        <v>0</v>
      </c>
      <c r="AA9" s="92">
        <v>0</v>
      </c>
      <c r="AB9" s="92">
        <v>0</v>
      </c>
      <c r="AC9" s="92">
        <v>0</v>
      </c>
      <c r="AD9" s="92">
        <v>0</v>
      </c>
      <c r="AE9" s="92">
        <v>0</v>
      </c>
      <c r="AF9" s="92">
        <v>0</v>
      </c>
      <c r="AG9" s="92">
        <v>0</v>
      </c>
      <c r="AH9" s="92">
        <v>0</v>
      </c>
      <c r="AI9" s="92">
        <v>0</v>
      </c>
      <c r="AJ9" s="92">
        <v>0</v>
      </c>
      <c r="AK9" s="92">
        <v>0</v>
      </c>
      <c r="AL9" s="92">
        <v>0</v>
      </c>
      <c r="AM9" s="92">
        <v>0</v>
      </c>
      <c r="AN9" s="92">
        <v>0</v>
      </c>
      <c r="AO9" s="112">
        <f>E9+I9</f>
        <v>0</v>
      </c>
      <c r="AP9" s="112">
        <v>0</v>
      </c>
      <c r="AQ9" s="112">
        <v>0</v>
      </c>
      <c r="AR9" s="112">
        <v>0</v>
      </c>
      <c r="AS9" s="93"/>
    </row>
    <row r="10" customHeight="1" spans="1:45">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customHeight="1" spans="1:45">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customHeight="1" spans="1:45">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customHeight="1" spans="1:45">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customHeight="1" spans="1:45">
      <c r="A14" s="64"/>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row>
    <row r="15" customHeight="1" spans="1:45">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row>
    <row r="16" customHeight="1" spans="1:45">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row>
    <row r="17" customHeight="1" spans="1:45">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row>
    <row r="18" customHeight="1" spans="1:45">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row>
    <row r="19" customHeight="1" spans="1:45">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row>
    <row r="20" customHeight="1" spans="1:45">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row>
    <row r="21" customHeight="1" spans="1:45">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row>
    <row r="22" customHeight="1" spans="1:45">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row>
    <row r="23" customHeight="1" spans="1:45">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row>
    <row r="24" customHeight="1" spans="1:45">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row>
    <row r="25" customHeight="1" spans="1:4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row>
    <row r="26" customHeight="1" spans="1:45">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row>
    <row r="27" customHeight="1" spans="1:45">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row>
    <row r="28" customHeight="1" spans="1:45">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row>
    <row r="29" customHeight="1" spans="1:45">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row>
    <row r="30" customHeight="1" spans="1:45">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row>
    <row r="31" customHeight="1" spans="1:45">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row>
    <row r="32" customHeight="1" spans="1:45">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row>
    <row r="33" customHeight="1" spans="1:45">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row>
    <row r="34" customHeight="1" spans="1:45">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row>
    <row r="35" customHeight="1" spans="1:45">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row>
    <row r="36" customHeight="1" spans="1:45">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row>
    <row r="37" customHeight="1" spans="1:4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row>
    <row r="38" customHeight="1" spans="1:4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row>
    <row r="39" customHeight="1" spans="1:4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row>
    <row r="40" customHeight="1" spans="1:4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row>
    <row r="41" customHeight="1" spans="1:4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row>
    <row r="42" customHeight="1" spans="1:4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row>
    <row r="43" customHeight="1" spans="1:4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row>
    <row r="44" customHeight="1" spans="1:4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row>
    <row r="45" customHeight="1" spans="1:4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row>
    <row r="46" customHeight="1" spans="1:4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row>
    <row r="47" customHeight="1" spans="1:45">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row>
    <row r="48" customHeight="1" spans="1:45">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row>
    <row r="49" customHeight="1" spans="1:4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row>
    <row r="50" customHeight="1" spans="1:4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row>
    <row r="51" customHeight="1" spans="1:4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row>
    <row r="52" customHeight="1" spans="1:4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row>
    <row r="53" customHeight="1" spans="1:4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row>
    <row r="54" customHeight="1" spans="1:4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row>
    <row r="55" customHeight="1" spans="1:4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row>
    <row r="56" customHeight="1" spans="1:4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row>
    <row r="57" customHeight="1" spans="1:4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row>
    <row r="58" customHeight="1" spans="1:4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row>
    <row r="59" customHeight="1" spans="1:4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row>
    <row r="60" customHeight="1" spans="1:4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row>
    <row r="61" customHeight="1" spans="1:4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row>
    <row r="62" customHeight="1" spans="1:45">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row>
    <row r="63" customHeight="1" spans="1:45">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row>
    <row r="64" customHeight="1" spans="1:45">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row>
    <row r="65" customHeight="1" spans="1:4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row>
    <row r="66" customHeight="1" spans="1:4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row>
    <row r="67" customHeight="1" spans="1:4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row>
    <row r="68" customHeight="1" spans="1:4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row>
    <row r="69" customHeight="1" spans="1:4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row>
    <row r="70" customHeight="1" spans="1:4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row>
    <row r="71" customHeight="1" spans="1:4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row>
    <row r="72" customHeight="1" spans="1:45">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row>
    <row r="73" customHeight="1" spans="1:45">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row>
    <row r="74" customHeight="1" spans="1:45">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row>
    <row r="75" customHeight="1" spans="1:4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row>
    <row r="76" customHeight="1" spans="1:4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row>
    <row r="77" customHeight="1" spans="1:45">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row>
    <row r="78" customHeight="1" spans="1:45">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row>
    <row r="79" customHeight="1" spans="1:45">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row>
    <row r="80" customHeight="1" spans="1:45">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row>
    <row r="81" customHeight="1" spans="1:4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row>
    <row r="82" customHeight="1" spans="1:45">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row>
    <row r="83" customHeight="1" spans="1:4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row>
    <row r="84" customHeight="1" spans="1:45">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row>
    <row r="85" customHeight="1" spans="1:4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row>
    <row r="86" customHeight="1" spans="1:4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row>
    <row r="87" customHeight="1" spans="1:4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row>
    <row r="88" customHeight="1" spans="1:45">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row>
    <row r="89" customHeight="1" spans="1:45">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row>
    <row r="90" customHeight="1" spans="1:4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row>
    <row r="91" customHeight="1" spans="1:45">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row>
    <row r="92" customHeight="1" spans="1:4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row>
    <row r="93" customHeight="1" spans="1:4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row>
    <row r="94" customHeight="1" spans="1:4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row>
    <row r="95" customHeight="1" spans="1:4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row>
    <row r="96" customHeight="1" spans="1:4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row>
    <row r="97" customHeight="1" spans="1:4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row>
    <row r="98" customHeight="1" spans="1:4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row>
    <row r="99" customHeight="1" spans="1:4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row>
    <row r="100" customHeight="1" spans="1:4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row>
    <row r="101" customHeight="1" spans="1:4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row>
    <row r="102" customHeight="1" spans="1:4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row>
    <row r="103" customHeight="1" spans="1:4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row>
    <row r="104" customHeight="1" spans="1:4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row>
    <row r="105" customHeight="1" spans="1:4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row>
    <row r="106" customHeight="1" spans="1:45">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row>
    <row r="107" customHeight="1" spans="1:45">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row>
    <row r="108" customHeight="1" spans="1:45">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row>
    <row r="109" customHeight="1" spans="1:45">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row>
    <row r="110" customHeight="1" spans="1:45">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row>
    <row r="111" customHeight="1" spans="1:45">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row>
    <row r="112" customHeight="1" spans="1:45">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row>
    <row r="113" customHeight="1" spans="1:4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row>
    <row r="114" customHeight="1" spans="1:4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row>
    <row r="115" customHeight="1" spans="1:4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row>
    <row r="116" customHeight="1" spans="1:45">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row>
    <row r="117" customHeight="1" spans="1:4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row>
    <row r="118" customHeight="1" spans="1:45">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row>
    <row r="119" customHeight="1" spans="1:4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row>
    <row r="120" customHeight="1" spans="1:4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row>
    <row r="121" customHeight="1" spans="1:4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row>
    <row r="122" customHeight="1" spans="1:4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row>
    <row r="123" customHeight="1" spans="1:45">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row>
    <row r="124" customHeight="1" spans="1:45">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row>
    <row r="125" customHeight="1" spans="1:4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row>
    <row r="126" customHeight="1" spans="1:45">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row>
    <row r="127" customHeight="1" spans="1:45">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row>
    <row r="128" customHeight="1" spans="1:45">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row>
    <row r="129" customHeight="1" spans="1:4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row>
    <row r="130" customHeight="1" spans="1:45">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row>
    <row r="131" customHeight="1" spans="1:45">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row>
    <row r="132" customHeight="1" spans="1:4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row>
  </sheetData>
  <mergeCells count="50">
    <mergeCell ref="A1:AF1"/>
    <mergeCell ref="A2:AS2"/>
    <mergeCell ref="A3:D3"/>
    <mergeCell ref="A4:D4"/>
    <mergeCell ref="E4:H4"/>
    <mergeCell ref="I4:AN4"/>
    <mergeCell ref="AO4:AR4"/>
    <mergeCell ref="F5:H5"/>
    <mergeCell ref="J5:L5"/>
    <mergeCell ref="M5:P5"/>
    <mergeCell ref="Q5:T5"/>
    <mergeCell ref="U5:X5"/>
    <mergeCell ref="Y5:AB5"/>
    <mergeCell ref="AC5:AF5"/>
    <mergeCell ref="AG5:AJ5"/>
    <mergeCell ref="AK5:AN5"/>
    <mergeCell ref="AP5:AR5"/>
    <mergeCell ref="N6:P6"/>
    <mergeCell ref="R6:T6"/>
    <mergeCell ref="V6:X6"/>
    <mergeCell ref="Z6:AB6"/>
    <mergeCell ref="AD6:AF6"/>
    <mergeCell ref="AH6:AJ6"/>
    <mergeCell ref="AL6:AN6"/>
    <mergeCell ref="A10:AS10"/>
    <mergeCell ref="A11:AS11"/>
    <mergeCell ref="A12:AS12"/>
    <mergeCell ref="A13:AS13"/>
    <mergeCell ref="D5:D7"/>
    <mergeCell ref="E5:E7"/>
    <mergeCell ref="F6:F7"/>
    <mergeCell ref="G6:G7"/>
    <mergeCell ref="H6:H7"/>
    <mergeCell ref="I5:I7"/>
    <mergeCell ref="J6:J7"/>
    <mergeCell ref="K6:K7"/>
    <mergeCell ref="L6:L7"/>
    <mergeCell ref="M6:M7"/>
    <mergeCell ref="Q6:Q7"/>
    <mergeCell ref="U6:U7"/>
    <mergeCell ref="Y6:Y7"/>
    <mergeCell ref="AC6:AC7"/>
    <mergeCell ref="AG6:AG7"/>
    <mergeCell ref="AK6:AK7"/>
    <mergeCell ref="AO5:AO7"/>
    <mergeCell ref="AP6:AP7"/>
    <mergeCell ref="AQ6:AQ7"/>
    <mergeCell ref="AR6:AR7"/>
    <mergeCell ref="AS4:AS7"/>
    <mergeCell ref="A5:C7"/>
  </mergeCells>
  <pageMargins left="0.75" right="0.75" top="1" bottom="1" header="0.5" footer="0.5"/>
  <pageSetup paperSize="8" orientation="landscape" blackAndWhite="1" useFirstPageNumber="1"/>
  <headerFooter/>
  <tableParts count="1">
    <tablePart r:id="rId1"/>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
  <sheetViews>
    <sheetView showGridLines="0" workbookViewId="0">
      <selection activeCell="A1" sqref="A1"/>
    </sheetView>
  </sheetViews>
  <sheetFormatPr defaultColWidth="7.75" defaultRowHeight="15" customHeight="1"/>
  <cols>
    <col min="1" max="16" width="18.75" customWidth="1"/>
  </cols>
  <sheetData>
    <row r="1" s="115" customFormat="1" ht="18" customHeight="1" spans="1:16">
      <c r="A1" s="65" t="s">
        <v>932</v>
      </c>
      <c r="B1" s="65"/>
      <c r="C1" s="66"/>
      <c r="D1" s="66"/>
      <c r="G1" s="66"/>
      <c r="H1" s="66"/>
      <c r="I1" s="66"/>
      <c r="J1" s="66"/>
      <c r="M1" s="66"/>
      <c r="N1" s="66"/>
      <c r="O1" s="66"/>
      <c r="P1" s="66"/>
    </row>
    <row r="2" s="62" customFormat="1" ht="21" customHeight="1" spans="1:16">
      <c r="A2" s="116" t="s">
        <v>933</v>
      </c>
      <c r="B2" s="116"/>
      <c r="C2" s="116"/>
      <c r="D2" s="116"/>
      <c r="E2" s="116"/>
      <c r="F2" s="116"/>
      <c r="G2" s="116"/>
      <c r="H2" s="116"/>
      <c r="I2" s="116"/>
      <c r="J2" s="116"/>
      <c r="K2" s="116"/>
      <c r="L2" s="116"/>
      <c r="M2" s="116"/>
      <c r="N2" s="116"/>
      <c r="O2" s="116"/>
      <c r="P2" s="116"/>
    </row>
    <row r="3" ht="18" customHeight="1" spans="1:16">
      <c r="A3" s="55" t="s">
        <v>68</v>
      </c>
      <c r="B3" s="55"/>
      <c r="C3" s="66"/>
      <c r="D3" s="66"/>
      <c r="G3" s="66"/>
      <c r="H3" s="66"/>
      <c r="I3" s="66"/>
      <c r="J3" s="66"/>
      <c r="M3" s="66"/>
      <c r="N3" s="66"/>
      <c r="O3" s="66"/>
      <c r="P3" s="67" t="s">
        <v>69</v>
      </c>
    </row>
    <row r="4" ht="26.25" customHeight="1" spans="1:16">
      <c r="A4" s="34" t="s">
        <v>918</v>
      </c>
      <c r="B4" s="35" t="s">
        <v>934</v>
      </c>
      <c r="C4" s="35" t="s">
        <v>935</v>
      </c>
      <c r="D4" s="35"/>
      <c r="E4" s="35"/>
      <c r="F4" s="35"/>
      <c r="G4" s="35"/>
      <c r="H4" s="35"/>
      <c r="I4" s="35" t="s">
        <v>936</v>
      </c>
      <c r="J4" s="124" t="s">
        <v>937</v>
      </c>
      <c r="K4" s="35" t="s">
        <v>938</v>
      </c>
      <c r="L4" s="35" t="s">
        <v>938</v>
      </c>
      <c r="M4" s="35"/>
      <c r="N4" s="35"/>
      <c r="O4" s="35" t="s">
        <v>750</v>
      </c>
      <c r="P4" s="58" t="s">
        <v>922</v>
      </c>
    </row>
    <row r="5" ht="18" customHeight="1" spans="1:16">
      <c r="A5" s="38"/>
      <c r="B5" s="39"/>
      <c r="C5" s="39" t="s">
        <v>923</v>
      </c>
      <c r="D5" s="39" t="s">
        <v>939</v>
      </c>
      <c r="E5" s="39" t="s">
        <v>940</v>
      </c>
      <c r="F5" s="39" t="s">
        <v>941</v>
      </c>
      <c r="G5" s="39" t="s">
        <v>265</v>
      </c>
      <c r="H5" s="39"/>
      <c r="I5" s="39"/>
      <c r="J5" s="42" t="s">
        <v>942</v>
      </c>
      <c r="K5" s="42" t="s">
        <v>943</v>
      </c>
      <c r="L5" s="42" t="s">
        <v>191</v>
      </c>
      <c r="M5" s="39" t="s">
        <v>265</v>
      </c>
      <c r="N5" s="39"/>
      <c r="O5" s="39"/>
      <c r="P5" s="59"/>
    </row>
    <row r="6" ht="18" customHeight="1" spans="1:16">
      <c r="A6" s="38"/>
      <c r="B6" s="39"/>
      <c r="C6" s="39"/>
      <c r="D6" s="39"/>
      <c r="E6" s="39"/>
      <c r="F6" s="39"/>
      <c r="G6" s="39" t="s">
        <v>752</v>
      </c>
      <c r="H6" s="39" t="s">
        <v>922</v>
      </c>
      <c r="I6" s="39"/>
      <c r="J6" s="42"/>
      <c r="K6" s="42"/>
      <c r="L6" s="42"/>
      <c r="M6" s="39" t="s">
        <v>752</v>
      </c>
      <c r="N6" s="39" t="s">
        <v>922</v>
      </c>
      <c r="O6" s="39"/>
      <c r="P6" s="59"/>
    </row>
    <row r="7" ht="22.5" customHeight="1" spans="1:16">
      <c r="A7" s="38" t="s">
        <v>269</v>
      </c>
      <c r="B7" s="39">
        <v>1</v>
      </c>
      <c r="C7" s="39">
        <v>2</v>
      </c>
      <c r="D7" s="39">
        <v>3</v>
      </c>
      <c r="E7" s="39">
        <v>4</v>
      </c>
      <c r="F7" s="39">
        <v>5</v>
      </c>
      <c r="G7" s="39">
        <v>6</v>
      </c>
      <c r="H7" s="39">
        <v>7</v>
      </c>
      <c r="I7" s="39">
        <v>8</v>
      </c>
      <c r="J7" s="39">
        <v>9</v>
      </c>
      <c r="K7" s="39">
        <v>10</v>
      </c>
      <c r="L7" s="39">
        <v>11</v>
      </c>
      <c r="M7" s="39">
        <v>12</v>
      </c>
      <c r="N7" s="39">
        <v>13</v>
      </c>
      <c r="O7" s="39">
        <v>14</v>
      </c>
      <c r="P7" s="59">
        <v>15</v>
      </c>
    </row>
    <row r="8" ht="22.5" customHeight="1" spans="1:16">
      <c r="A8" s="104" t="s">
        <v>944</v>
      </c>
      <c r="B8" s="117">
        <v>0</v>
      </c>
      <c r="C8" s="118">
        <v>0</v>
      </c>
      <c r="D8" s="118">
        <v>0</v>
      </c>
      <c r="E8" s="118">
        <v>0</v>
      </c>
      <c r="F8" s="118">
        <v>0</v>
      </c>
      <c r="G8" s="118">
        <v>0</v>
      </c>
      <c r="H8" s="119" t="s">
        <v>64</v>
      </c>
      <c r="I8" s="117">
        <f>SUM(B8:G8)</f>
        <v>0</v>
      </c>
      <c r="J8" s="118">
        <v>0</v>
      </c>
      <c r="K8" s="118">
        <v>0</v>
      </c>
      <c r="L8" s="118">
        <v>0</v>
      </c>
      <c r="M8" s="118">
        <v>0</v>
      </c>
      <c r="N8" s="119" t="s">
        <v>64</v>
      </c>
      <c r="O8" s="118">
        <v>0</v>
      </c>
      <c r="P8" s="125" t="s">
        <v>64</v>
      </c>
    </row>
    <row r="9" ht="22.5" customHeight="1" spans="1:16">
      <c r="A9" s="111" t="s">
        <v>945</v>
      </c>
      <c r="B9" s="120">
        <v>0</v>
      </c>
      <c r="C9" s="121">
        <v>0</v>
      </c>
      <c r="D9" s="121">
        <v>0</v>
      </c>
      <c r="E9" s="121">
        <v>0</v>
      </c>
      <c r="F9" s="121">
        <v>0</v>
      </c>
      <c r="G9" s="121">
        <v>0</v>
      </c>
      <c r="H9" s="122" t="s">
        <v>64</v>
      </c>
      <c r="I9" s="120">
        <f>SUM(B9:G9)</f>
        <v>0</v>
      </c>
      <c r="J9" s="121">
        <v>0</v>
      </c>
      <c r="K9" s="121">
        <v>0</v>
      </c>
      <c r="L9" s="121">
        <v>0</v>
      </c>
      <c r="M9" s="121">
        <v>0</v>
      </c>
      <c r="N9" s="122" t="s">
        <v>64</v>
      </c>
      <c r="O9" s="121">
        <v>0</v>
      </c>
      <c r="P9" s="126" t="s">
        <v>64</v>
      </c>
    </row>
    <row r="10" ht="139.5" customHeight="1" spans="1:24">
      <c r="A10" s="123" t="s">
        <v>946</v>
      </c>
      <c r="B10" s="123"/>
      <c r="C10" s="123"/>
      <c r="D10" s="123"/>
      <c r="E10" s="123"/>
      <c r="F10" s="123"/>
      <c r="G10" s="123"/>
      <c r="H10" s="123"/>
      <c r="I10" s="123"/>
      <c r="J10" s="123"/>
      <c r="K10" s="123"/>
      <c r="L10" s="123"/>
      <c r="M10" s="123"/>
      <c r="N10" s="123"/>
      <c r="O10" s="123"/>
      <c r="P10" s="123"/>
      <c r="Q10" s="55"/>
      <c r="R10" s="55"/>
      <c r="S10" s="55"/>
      <c r="T10" s="55"/>
      <c r="U10" s="55"/>
      <c r="V10" s="55"/>
      <c r="W10" s="55"/>
      <c r="X10" s="55"/>
    </row>
  </sheetData>
  <mergeCells count="19">
    <mergeCell ref="A2:P2"/>
    <mergeCell ref="A3:B3"/>
    <mergeCell ref="C4:H4"/>
    <mergeCell ref="K4:N4"/>
    <mergeCell ref="G5:H5"/>
    <mergeCell ref="M5:N5"/>
    <mergeCell ref="A10:P10"/>
    <mergeCell ref="A4:A6"/>
    <mergeCell ref="B4:B6"/>
    <mergeCell ref="C5:C6"/>
    <mergeCell ref="D5:D6"/>
    <mergeCell ref="E5:E6"/>
    <mergeCell ref="F5:F6"/>
    <mergeCell ref="I4:I6"/>
    <mergeCell ref="J5:J6"/>
    <mergeCell ref="K5:K6"/>
    <mergeCell ref="L5:L6"/>
    <mergeCell ref="O4:O6"/>
    <mergeCell ref="P4:P6"/>
  </mergeCells>
  <pageMargins left="0.75" right="0.75" top="1" bottom="1" header="0.5" footer="0.5"/>
  <pageSetup paperSize="8" orientation="landscape" blackAndWhite="1" useFirstPageNumber="1"/>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showGridLines="0" workbookViewId="0">
      <pane ySplit="5" topLeftCell="A6" activePane="bottomLeft" state="frozen"/>
      <selection/>
      <selection pane="bottomLeft" activeCell="G8" sqref="G8"/>
    </sheetView>
  </sheetViews>
  <sheetFormatPr defaultColWidth="7.75" defaultRowHeight="15" customHeight="1" outlineLevelCol="7"/>
  <cols>
    <col min="1" max="1" width="32.5" customWidth="1"/>
    <col min="2" max="2" width="3.5" customWidth="1"/>
    <col min="3" max="6" width="18.75" customWidth="1"/>
    <col min="7" max="7" width="18.75" style="95" customWidth="1"/>
    <col min="8" max="8" width="18" customWidth="1"/>
  </cols>
  <sheetData>
    <row r="1" ht="18" customHeight="1" spans="1:7">
      <c r="A1" s="65" t="s">
        <v>947</v>
      </c>
      <c r="B1" s="65"/>
      <c r="C1" s="65"/>
      <c r="D1" s="65"/>
      <c r="E1" s="65"/>
      <c r="F1" s="65"/>
      <c r="G1" s="96"/>
    </row>
    <row r="2" ht="21" customHeight="1" spans="1:7">
      <c r="A2" s="25" t="s">
        <v>948</v>
      </c>
      <c r="B2" s="25"/>
      <c r="C2" s="25"/>
      <c r="D2" s="25"/>
      <c r="E2" s="25"/>
      <c r="F2" s="25"/>
      <c r="G2" s="97"/>
    </row>
    <row r="3" ht="18" customHeight="1" spans="1:7">
      <c r="A3" s="66" t="s">
        <v>68</v>
      </c>
      <c r="B3" s="66"/>
      <c r="C3" s="66"/>
      <c r="D3" s="66"/>
      <c r="E3" s="66"/>
      <c r="F3" s="66"/>
      <c r="G3" s="98" t="s">
        <v>69</v>
      </c>
    </row>
    <row r="4" ht="22.5" customHeight="1" spans="1:7">
      <c r="A4" s="34" t="s">
        <v>949</v>
      </c>
      <c r="B4" s="35" t="s">
        <v>73</v>
      </c>
      <c r="C4" s="35" t="s">
        <v>950</v>
      </c>
      <c r="D4" s="35" t="s">
        <v>951</v>
      </c>
      <c r="E4" s="35" t="s">
        <v>952</v>
      </c>
      <c r="F4" s="35" t="s">
        <v>953</v>
      </c>
      <c r="G4" s="99" t="s">
        <v>954</v>
      </c>
    </row>
    <row r="5" ht="22.5" customHeight="1" spans="1:7">
      <c r="A5" s="38" t="s">
        <v>79</v>
      </c>
      <c r="B5" s="35"/>
      <c r="C5" s="39">
        <v>1</v>
      </c>
      <c r="D5" s="39">
        <v>2</v>
      </c>
      <c r="E5" s="39">
        <v>3</v>
      </c>
      <c r="F5" s="39">
        <v>4</v>
      </c>
      <c r="G5" s="88">
        <v>5</v>
      </c>
    </row>
    <row r="6" ht="22.5" customHeight="1" spans="1:7">
      <c r="A6" s="100" t="s">
        <v>955</v>
      </c>
      <c r="B6" s="39">
        <v>1</v>
      </c>
      <c r="C6" s="101" t="s">
        <v>130</v>
      </c>
      <c r="D6" s="102" t="s">
        <v>130</v>
      </c>
      <c r="E6" s="101" t="s">
        <v>130</v>
      </c>
      <c r="F6" s="101" t="s">
        <v>130</v>
      </c>
      <c r="G6" s="103" t="s">
        <v>130</v>
      </c>
    </row>
    <row r="7" ht="22.5" customHeight="1" spans="1:8">
      <c r="A7" s="104" t="s">
        <v>956</v>
      </c>
      <c r="B7" s="39">
        <v>2</v>
      </c>
      <c r="C7" s="69">
        <v>342554487.68</v>
      </c>
      <c r="D7" s="69">
        <v>492887759.03</v>
      </c>
      <c r="E7" s="69">
        <f t="shared" ref="E7:E24" si="0">C7-D7</f>
        <v>-150333271.35</v>
      </c>
      <c r="F7" s="44">
        <f>IF(D$7=0,"",E7/D7*100)</f>
        <v>-30.5005081980236</v>
      </c>
      <c r="G7" s="90" t="s">
        <v>957</v>
      </c>
      <c r="H7" s="105"/>
    </row>
    <row r="8" ht="22.5" customHeight="1" spans="1:8">
      <c r="A8" s="104" t="s">
        <v>958</v>
      </c>
      <c r="B8" s="39">
        <v>3</v>
      </c>
      <c r="C8" s="69">
        <v>336646930.08</v>
      </c>
      <c r="D8" s="69">
        <v>491418316.63</v>
      </c>
      <c r="E8" s="69">
        <f t="shared" si="0"/>
        <v>-154771386.55</v>
      </c>
      <c r="F8" s="44">
        <f>IF(D$8=0,"",E8/D8*100)</f>
        <v>-31.494834708518</v>
      </c>
      <c r="G8" s="90" t="s">
        <v>959</v>
      </c>
      <c r="H8" s="105"/>
    </row>
    <row r="9" ht="22.5" customHeight="1" spans="1:8">
      <c r="A9" s="104" t="s">
        <v>960</v>
      </c>
      <c r="B9" s="39">
        <v>4</v>
      </c>
      <c r="C9" s="69">
        <v>5907557.6</v>
      </c>
      <c r="D9" s="69">
        <v>1469442.4</v>
      </c>
      <c r="E9" s="69">
        <f t="shared" si="0"/>
        <v>4438115.2</v>
      </c>
      <c r="F9" s="44">
        <f>IF(D$9=0,"",E9/D9*100)</f>
        <v>302.027163500931</v>
      </c>
      <c r="G9" s="90" t="s">
        <v>961</v>
      </c>
      <c r="H9" s="105"/>
    </row>
    <row r="10" ht="22.5" customHeight="1" spans="1:8">
      <c r="A10" s="104" t="s">
        <v>962</v>
      </c>
      <c r="B10" s="39">
        <v>5</v>
      </c>
      <c r="C10" s="69">
        <v>0</v>
      </c>
      <c r="D10" s="69">
        <v>0</v>
      </c>
      <c r="E10" s="69">
        <f t="shared" si="0"/>
        <v>0</v>
      </c>
      <c r="F10" s="44" t="str">
        <f>IF(D$10=0,"",E10/D10*100)</f>
        <v/>
      </c>
      <c r="G10" s="90" t="s">
        <v>64</v>
      </c>
      <c r="H10" s="105"/>
    </row>
    <row r="11" ht="22.5" customHeight="1" spans="1:8">
      <c r="A11" s="104" t="s">
        <v>963</v>
      </c>
      <c r="B11" s="39">
        <v>6</v>
      </c>
      <c r="C11" s="69">
        <v>0</v>
      </c>
      <c r="D11" s="69">
        <v>0</v>
      </c>
      <c r="E11" s="69">
        <f t="shared" si="0"/>
        <v>0</v>
      </c>
      <c r="F11" s="44" t="str">
        <f>IF(D$11=0,"",E11/D11*100)</f>
        <v/>
      </c>
      <c r="G11" s="90" t="s">
        <v>64</v>
      </c>
      <c r="H11" s="105"/>
    </row>
    <row r="12" ht="22.5" customHeight="1" spans="1:8">
      <c r="A12" s="104" t="s">
        <v>964</v>
      </c>
      <c r="B12" s="39">
        <v>7</v>
      </c>
      <c r="C12" s="69">
        <v>0</v>
      </c>
      <c r="D12" s="69">
        <v>0</v>
      </c>
      <c r="E12" s="69">
        <f t="shared" si="0"/>
        <v>0</v>
      </c>
      <c r="F12" s="44" t="str">
        <f>IF(D$12=0,"",E12/D12*100)</f>
        <v/>
      </c>
      <c r="G12" s="90" t="s">
        <v>64</v>
      </c>
      <c r="H12" s="105"/>
    </row>
    <row r="13" ht="22.5" customHeight="1" spans="1:8">
      <c r="A13" s="104" t="s">
        <v>965</v>
      </c>
      <c r="B13" s="39">
        <v>8</v>
      </c>
      <c r="C13" s="69">
        <v>0</v>
      </c>
      <c r="D13" s="69">
        <v>0</v>
      </c>
      <c r="E13" s="69">
        <f t="shared" si="0"/>
        <v>0</v>
      </c>
      <c r="F13" s="44" t="str">
        <f>IF(D$13=0,"",E13/D13*100)</f>
        <v/>
      </c>
      <c r="G13" s="90" t="s">
        <v>64</v>
      </c>
      <c r="H13" s="105"/>
    </row>
    <row r="14" ht="22.5" customHeight="1" spans="1:8">
      <c r="A14" s="104" t="s">
        <v>966</v>
      </c>
      <c r="B14" s="39">
        <v>9</v>
      </c>
      <c r="C14" s="69">
        <v>342554487.68</v>
      </c>
      <c r="D14" s="69">
        <v>492887759.03</v>
      </c>
      <c r="E14" s="69">
        <f t="shared" si="0"/>
        <v>-150333271.35</v>
      </c>
      <c r="F14" s="44">
        <f>IF(D$14=0,"",E14/D14*100)</f>
        <v>-30.5005081980236</v>
      </c>
      <c r="G14" s="90" t="s">
        <v>959</v>
      </c>
      <c r="H14" s="105"/>
    </row>
    <row r="15" ht="22.5" customHeight="1" spans="1:8">
      <c r="A15" s="104" t="s">
        <v>967</v>
      </c>
      <c r="B15" s="39">
        <v>10</v>
      </c>
      <c r="C15" s="69">
        <v>13631529.32</v>
      </c>
      <c r="D15" s="69">
        <v>14479229.31</v>
      </c>
      <c r="E15" s="69">
        <f t="shared" si="0"/>
        <v>-847699.99</v>
      </c>
      <c r="F15" s="44">
        <f>IF(D$15=0,"",E15/D15*100)</f>
        <v>-5.85459330638918</v>
      </c>
      <c r="G15" s="90" t="s">
        <v>64</v>
      </c>
      <c r="H15" s="105"/>
    </row>
    <row r="16" ht="22.5" customHeight="1" spans="1:8">
      <c r="A16" s="104" t="s">
        <v>968</v>
      </c>
      <c r="B16" s="39">
        <v>11</v>
      </c>
      <c r="C16" s="69">
        <v>11303614.07</v>
      </c>
      <c r="D16" s="69">
        <v>11444481.78</v>
      </c>
      <c r="E16" s="69">
        <f t="shared" si="0"/>
        <v>-140867.709999999</v>
      </c>
      <c r="F16" s="44">
        <f>IF(D$16=0,"",E16/D16*100)</f>
        <v>-1.23087888737937</v>
      </c>
      <c r="G16" s="90" t="s">
        <v>64</v>
      </c>
      <c r="H16" s="105"/>
    </row>
    <row r="17" ht="22.5" customHeight="1" spans="1:8">
      <c r="A17" s="104" t="s">
        <v>969</v>
      </c>
      <c r="B17" s="39">
        <v>12</v>
      </c>
      <c r="C17" s="69">
        <v>2327915.25</v>
      </c>
      <c r="D17" s="69">
        <v>3034747.53</v>
      </c>
      <c r="E17" s="69">
        <f t="shared" si="0"/>
        <v>-706832.28</v>
      </c>
      <c r="F17" s="44">
        <f>IF(D$17=0,"",E17/D17*100)</f>
        <v>-23.2913042357761</v>
      </c>
      <c r="G17" s="90" t="s">
        <v>970</v>
      </c>
      <c r="H17" s="105"/>
    </row>
    <row r="18" ht="22.5" customHeight="1" spans="1:8">
      <c r="A18" s="104" t="s">
        <v>971</v>
      </c>
      <c r="B18" s="39">
        <v>13</v>
      </c>
      <c r="C18" s="69">
        <v>328922958.36</v>
      </c>
      <c r="D18" s="69">
        <v>478408529.72</v>
      </c>
      <c r="E18" s="69">
        <f t="shared" si="0"/>
        <v>-149485571.36</v>
      </c>
      <c r="F18" s="44">
        <f>IF(D$18=0,"",E18/D18*100)</f>
        <v>-31.2464268660699</v>
      </c>
      <c r="G18" s="90" t="s">
        <v>959</v>
      </c>
      <c r="H18" s="105"/>
    </row>
    <row r="19" ht="22.5" customHeight="1" spans="1:8">
      <c r="A19" s="104" t="s">
        <v>972</v>
      </c>
      <c r="B19" s="39">
        <v>14</v>
      </c>
      <c r="C19" s="69">
        <v>290155255</v>
      </c>
      <c r="D19" s="69">
        <v>430726295.34</v>
      </c>
      <c r="E19" s="69">
        <f t="shared" si="0"/>
        <v>-140571040.34</v>
      </c>
      <c r="F19" s="44">
        <f>IF(D$19=0,"",E19/D19*100)</f>
        <v>-32.6358157978347</v>
      </c>
      <c r="G19" s="90" t="s">
        <v>959</v>
      </c>
      <c r="H19" s="105"/>
    </row>
    <row r="20" ht="22.5" customHeight="1" spans="1:8">
      <c r="A20" s="104" t="s">
        <v>973</v>
      </c>
      <c r="B20" s="39">
        <v>15</v>
      </c>
      <c r="C20" s="69">
        <v>0</v>
      </c>
      <c r="D20" s="69">
        <v>0</v>
      </c>
      <c r="E20" s="69">
        <f t="shared" si="0"/>
        <v>0</v>
      </c>
      <c r="F20" s="44" t="str">
        <f>IF(D$20=0,"",E20/D20*100)</f>
        <v/>
      </c>
      <c r="G20" s="90" t="s">
        <v>64</v>
      </c>
      <c r="H20" s="105"/>
    </row>
    <row r="21" ht="22.5" customHeight="1" spans="1:8">
      <c r="A21" s="104" t="s">
        <v>974</v>
      </c>
      <c r="B21" s="39">
        <v>16</v>
      </c>
      <c r="C21" s="69">
        <v>0</v>
      </c>
      <c r="D21" s="69">
        <v>0</v>
      </c>
      <c r="E21" s="69">
        <f t="shared" si="0"/>
        <v>0</v>
      </c>
      <c r="F21" s="44" t="str">
        <f>IF(D$21=0,"",E21/D21*100)</f>
        <v/>
      </c>
      <c r="G21" s="90" t="s">
        <v>64</v>
      </c>
      <c r="H21" s="105"/>
    </row>
    <row r="22" ht="22.5" customHeight="1" spans="1:8">
      <c r="A22" s="104" t="s">
        <v>958</v>
      </c>
      <c r="B22" s="39">
        <v>17</v>
      </c>
      <c r="C22" s="69">
        <v>0</v>
      </c>
      <c r="D22" s="69">
        <v>0</v>
      </c>
      <c r="E22" s="69">
        <f t="shared" si="0"/>
        <v>0</v>
      </c>
      <c r="F22" s="44" t="str">
        <f>IF(D$22=0,"",E22/D22*100)</f>
        <v/>
      </c>
      <c r="G22" s="90" t="s">
        <v>64</v>
      </c>
      <c r="H22" s="105"/>
    </row>
    <row r="23" ht="22.5" customHeight="1" spans="1:8">
      <c r="A23" s="104" t="s">
        <v>960</v>
      </c>
      <c r="B23" s="39">
        <v>18</v>
      </c>
      <c r="C23" s="69">
        <v>0</v>
      </c>
      <c r="D23" s="69">
        <v>0</v>
      </c>
      <c r="E23" s="69">
        <f t="shared" si="0"/>
        <v>0</v>
      </c>
      <c r="F23" s="44" t="str">
        <f>IF(D$23=0,"",E23/D23*100)</f>
        <v/>
      </c>
      <c r="G23" s="90" t="s">
        <v>64</v>
      </c>
      <c r="H23" s="105"/>
    </row>
    <row r="24" ht="22.5" customHeight="1" spans="1:8">
      <c r="A24" s="104" t="s">
        <v>962</v>
      </c>
      <c r="B24" s="39">
        <v>19</v>
      </c>
      <c r="C24" s="69">
        <v>0</v>
      </c>
      <c r="D24" s="69">
        <v>0</v>
      </c>
      <c r="E24" s="69">
        <f t="shared" si="0"/>
        <v>0</v>
      </c>
      <c r="F24" s="44" t="str">
        <f>IF(D$24=0,"",E24/D24*100)</f>
        <v/>
      </c>
      <c r="G24" s="90" t="s">
        <v>64</v>
      </c>
      <c r="H24" s="105"/>
    </row>
    <row r="25" ht="22.5" customHeight="1" spans="1:8">
      <c r="A25" s="100" t="s">
        <v>975</v>
      </c>
      <c r="B25" s="39">
        <v>20</v>
      </c>
      <c r="C25" s="101" t="s">
        <v>130</v>
      </c>
      <c r="D25" s="102" t="s">
        <v>130</v>
      </c>
      <c r="E25" s="102" t="s">
        <v>130</v>
      </c>
      <c r="F25" s="101" t="s">
        <v>130</v>
      </c>
      <c r="G25" s="91" t="s">
        <v>130</v>
      </c>
      <c r="H25" s="105"/>
    </row>
    <row r="26" ht="22.5" customHeight="1" spans="1:8">
      <c r="A26" s="104" t="s">
        <v>976</v>
      </c>
      <c r="B26" s="39">
        <v>21</v>
      </c>
      <c r="C26" s="69">
        <v>73937810.46</v>
      </c>
      <c r="D26" s="69">
        <v>123832503.25</v>
      </c>
      <c r="E26" s="69">
        <f t="shared" ref="E26:E33" si="1">C26-D26</f>
        <v>-49894692.79</v>
      </c>
      <c r="F26" s="44">
        <f>IF(D$26=0,"",E26/D26*100)</f>
        <v>-40.292081223029</v>
      </c>
      <c r="G26" s="90" t="s">
        <v>977</v>
      </c>
      <c r="H26" s="105"/>
    </row>
    <row r="27" ht="22.5" customHeight="1" spans="1:8">
      <c r="A27" s="104" t="s">
        <v>978</v>
      </c>
      <c r="B27" s="39">
        <v>22</v>
      </c>
      <c r="C27" s="69">
        <v>0</v>
      </c>
      <c r="D27" s="69">
        <v>0</v>
      </c>
      <c r="E27" s="69">
        <f t="shared" si="1"/>
        <v>0</v>
      </c>
      <c r="F27" s="44" t="str">
        <f>IF(D$27=0,"",E27/D27*100)</f>
        <v/>
      </c>
      <c r="G27" s="90" t="s">
        <v>64</v>
      </c>
      <c r="H27" s="105"/>
    </row>
    <row r="28" ht="22.5" customHeight="1" spans="1:8">
      <c r="A28" s="104" t="s">
        <v>979</v>
      </c>
      <c r="B28" s="39">
        <v>23</v>
      </c>
      <c r="C28" s="69">
        <v>58062684.98</v>
      </c>
      <c r="D28" s="69">
        <v>2408183.08</v>
      </c>
      <c r="E28" s="69">
        <f t="shared" si="1"/>
        <v>55654501.9</v>
      </c>
      <c r="F28" s="44">
        <f>IF(D$28=0,"",E28/D28*100)</f>
        <v>2311.05775811696</v>
      </c>
      <c r="G28" s="90" t="s">
        <v>980</v>
      </c>
      <c r="H28" s="105"/>
    </row>
    <row r="29" ht="22.5" customHeight="1" spans="1:8">
      <c r="A29" s="104" t="s">
        <v>981</v>
      </c>
      <c r="B29" s="39">
        <v>24</v>
      </c>
      <c r="C29" s="69">
        <v>1104008</v>
      </c>
      <c r="D29" s="69">
        <v>1299719.5</v>
      </c>
      <c r="E29" s="69">
        <f t="shared" si="1"/>
        <v>-195711.5</v>
      </c>
      <c r="F29" s="44">
        <f>IF(D$29=0,"",E29/D29*100)</f>
        <v>-15.057979817953</v>
      </c>
      <c r="G29" s="90" t="s">
        <v>982</v>
      </c>
      <c r="H29" s="105"/>
    </row>
    <row r="30" ht="22.5" customHeight="1" spans="1:8">
      <c r="A30" s="104" t="s">
        <v>983</v>
      </c>
      <c r="B30" s="39">
        <v>25</v>
      </c>
      <c r="C30" s="69">
        <v>742350909.61</v>
      </c>
      <c r="D30" s="69">
        <v>495969372.04</v>
      </c>
      <c r="E30" s="69">
        <f t="shared" si="1"/>
        <v>246381537.57</v>
      </c>
      <c r="F30" s="44">
        <f>IF(D$30=0,"",E30/D30*100)</f>
        <v>49.6767646269353</v>
      </c>
      <c r="G30" s="90" t="s">
        <v>984</v>
      </c>
      <c r="H30" s="105"/>
    </row>
    <row r="31" ht="22.5" customHeight="1" spans="1:8">
      <c r="A31" s="72" t="s">
        <v>985</v>
      </c>
      <c r="B31" s="39">
        <v>26</v>
      </c>
      <c r="C31" s="69">
        <v>0</v>
      </c>
      <c r="D31" s="69">
        <v>0</v>
      </c>
      <c r="E31" s="69">
        <f t="shared" si="1"/>
        <v>0</v>
      </c>
      <c r="F31" s="44" t="str">
        <f>IF(D$31=0,"",E31/D31*100)</f>
        <v/>
      </c>
      <c r="G31" s="90" t="s">
        <v>64</v>
      </c>
      <c r="H31" s="105"/>
    </row>
    <row r="32" ht="22.5" customHeight="1" spans="1:8">
      <c r="A32" s="72" t="s">
        <v>986</v>
      </c>
      <c r="B32" s="39">
        <v>27</v>
      </c>
      <c r="C32" s="69">
        <v>0</v>
      </c>
      <c r="D32" s="69">
        <v>0</v>
      </c>
      <c r="E32" s="69">
        <f t="shared" si="1"/>
        <v>0</v>
      </c>
      <c r="F32" s="44" t="str">
        <f>IF(D$32=0,"",E32/D32*100)</f>
        <v/>
      </c>
      <c r="G32" s="90" t="s">
        <v>64</v>
      </c>
      <c r="H32" s="105"/>
    </row>
    <row r="33" ht="22.5" customHeight="1" spans="1:8">
      <c r="A33" s="72" t="s">
        <v>987</v>
      </c>
      <c r="B33" s="39">
        <v>28</v>
      </c>
      <c r="C33" s="69">
        <v>0</v>
      </c>
      <c r="D33" s="69">
        <v>0</v>
      </c>
      <c r="E33" s="69">
        <f t="shared" si="1"/>
        <v>0</v>
      </c>
      <c r="F33" s="44" t="str">
        <f>IF(D$33=0,"",E33/D33*100)</f>
        <v/>
      </c>
      <c r="G33" s="90" t="s">
        <v>64</v>
      </c>
      <c r="H33" s="105"/>
    </row>
    <row r="34" ht="22.5" customHeight="1" spans="1:8">
      <c r="A34" s="100" t="s">
        <v>988</v>
      </c>
      <c r="B34" s="39">
        <v>29</v>
      </c>
      <c r="C34" s="101" t="s">
        <v>130</v>
      </c>
      <c r="D34" s="102" t="s">
        <v>130</v>
      </c>
      <c r="E34" s="101" t="s">
        <v>130</v>
      </c>
      <c r="F34" s="101" t="s">
        <v>130</v>
      </c>
      <c r="G34" s="91" t="s">
        <v>130</v>
      </c>
      <c r="H34" s="105"/>
    </row>
    <row r="35" ht="22.5" customHeight="1" spans="1:8">
      <c r="A35" s="104" t="s">
        <v>989</v>
      </c>
      <c r="B35" s="39">
        <v>30</v>
      </c>
      <c r="C35" s="106">
        <v>4</v>
      </c>
      <c r="D35" s="107">
        <v>4</v>
      </c>
      <c r="E35" s="107">
        <f t="shared" ref="E35:E45" si="2">C35-D35</f>
        <v>0</v>
      </c>
      <c r="F35" s="44">
        <f>IF(D$35=0,"",E35/D35*100)</f>
        <v>0</v>
      </c>
      <c r="G35" s="90" t="s">
        <v>990</v>
      </c>
      <c r="H35" s="105"/>
    </row>
    <row r="36" ht="22.5" customHeight="1" spans="1:8">
      <c r="A36" s="104" t="s">
        <v>991</v>
      </c>
      <c r="B36" s="39">
        <v>31</v>
      </c>
      <c r="C36" s="106">
        <v>1</v>
      </c>
      <c r="D36" s="107">
        <v>1</v>
      </c>
      <c r="E36" s="107">
        <f t="shared" si="2"/>
        <v>0</v>
      </c>
      <c r="F36" s="44">
        <f>IF(D$36=0,"",E36/D36*100)</f>
        <v>0</v>
      </c>
      <c r="G36" s="90" t="s">
        <v>992</v>
      </c>
      <c r="H36" s="105"/>
    </row>
    <row r="37" ht="22.5" customHeight="1" spans="1:8">
      <c r="A37" s="104" t="s">
        <v>993</v>
      </c>
      <c r="B37" s="39">
        <v>32</v>
      </c>
      <c r="C37" s="106">
        <v>103</v>
      </c>
      <c r="D37" s="107">
        <v>105</v>
      </c>
      <c r="E37" s="107">
        <f t="shared" si="2"/>
        <v>-2</v>
      </c>
      <c r="F37" s="44">
        <f>IF(D$37=0,"",E37/D37*100)</f>
        <v>-1.9047619047619</v>
      </c>
      <c r="G37" s="90" t="s">
        <v>994</v>
      </c>
      <c r="H37" s="105"/>
    </row>
    <row r="38" ht="22.5" customHeight="1" spans="1:8">
      <c r="A38" s="104" t="s">
        <v>995</v>
      </c>
      <c r="B38" s="39">
        <v>33</v>
      </c>
      <c r="C38" s="106">
        <v>103</v>
      </c>
      <c r="D38" s="107">
        <v>105</v>
      </c>
      <c r="E38" s="107">
        <f t="shared" si="2"/>
        <v>-2</v>
      </c>
      <c r="F38" s="44">
        <f>IF(D$38=0,"",E38/D38*100)</f>
        <v>-1.9047619047619</v>
      </c>
      <c r="G38" s="90" t="s">
        <v>994</v>
      </c>
      <c r="H38" s="105"/>
    </row>
    <row r="39" ht="22.5" customHeight="1" spans="1:8">
      <c r="A39" s="104" t="s">
        <v>996</v>
      </c>
      <c r="B39" s="39">
        <v>34</v>
      </c>
      <c r="C39" s="106">
        <v>6</v>
      </c>
      <c r="D39" s="107">
        <v>9</v>
      </c>
      <c r="E39" s="107">
        <f t="shared" si="2"/>
        <v>-3</v>
      </c>
      <c r="F39" s="44">
        <f>IF(D$39=0,"",E39/D39*100)</f>
        <v>-33.3333333333333</v>
      </c>
      <c r="G39" s="90" t="s">
        <v>997</v>
      </c>
      <c r="H39" s="66"/>
    </row>
    <row r="40" ht="22.5" customHeight="1" spans="1:8">
      <c r="A40" s="104" t="s">
        <v>998</v>
      </c>
      <c r="B40" s="39">
        <v>35</v>
      </c>
      <c r="C40" s="106">
        <v>0</v>
      </c>
      <c r="D40" s="107">
        <v>0</v>
      </c>
      <c r="E40" s="107">
        <f t="shared" si="2"/>
        <v>0</v>
      </c>
      <c r="F40" s="44" t="str">
        <f>IF(D$40=0,"",E40/D40*100)</f>
        <v/>
      </c>
      <c r="G40" s="90" t="s">
        <v>64</v>
      </c>
      <c r="H40" s="108"/>
    </row>
    <row r="41" ht="22.5" customHeight="1" spans="1:8">
      <c r="A41" s="104" t="s">
        <v>999</v>
      </c>
      <c r="B41" s="39">
        <v>36</v>
      </c>
      <c r="C41" s="106">
        <v>97</v>
      </c>
      <c r="D41" s="107">
        <v>96</v>
      </c>
      <c r="E41" s="107">
        <f t="shared" si="2"/>
        <v>1</v>
      </c>
      <c r="F41" s="44">
        <f>IF(D$41=0,"",E41/D41*100)</f>
        <v>1.04166666666667</v>
      </c>
      <c r="G41" s="90" t="s">
        <v>1000</v>
      </c>
      <c r="H41" s="108"/>
    </row>
    <row r="42" ht="22.5" customHeight="1" spans="1:8">
      <c r="A42" s="104" t="s">
        <v>1001</v>
      </c>
      <c r="B42" s="39">
        <v>37</v>
      </c>
      <c r="C42" s="106">
        <v>0</v>
      </c>
      <c r="D42" s="107">
        <v>0</v>
      </c>
      <c r="E42" s="107">
        <f t="shared" si="2"/>
        <v>0</v>
      </c>
      <c r="F42" s="44" t="str">
        <f>IF(D$42=0,"",E42/D42*100)</f>
        <v/>
      </c>
      <c r="G42" s="90" t="s">
        <v>64</v>
      </c>
      <c r="H42" s="66"/>
    </row>
    <row r="43" ht="22.5" customHeight="1" spans="1:8">
      <c r="A43" s="104" t="s">
        <v>1002</v>
      </c>
      <c r="B43" s="39">
        <v>38</v>
      </c>
      <c r="C43" s="106">
        <v>0</v>
      </c>
      <c r="D43" s="107">
        <v>0</v>
      </c>
      <c r="E43" s="107">
        <f t="shared" si="2"/>
        <v>0</v>
      </c>
      <c r="F43" s="44" t="str">
        <f>IF(D$43=0,"",E43/D43*100)</f>
        <v/>
      </c>
      <c r="G43" s="90" t="s">
        <v>64</v>
      </c>
      <c r="H43" s="66"/>
    </row>
    <row r="44" ht="22.5" customHeight="1" spans="1:8">
      <c r="A44" s="104" t="s">
        <v>1003</v>
      </c>
      <c r="B44" s="39">
        <v>39</v>
      </c>
      <c r="C44" s="106">
        <v>97</v>
      </c>
      <c r="D44" s="107">
        <v>97</v>
      </c>
      <c r="E44" s="107">
        <f t="shared" si="2"/>
        <v>0</v>
      </c>
      <c r="F44" s="44">
        <f>IF(D$44=0,"",E44/D44*100)</f>
        <v>0</v>
      </c>
      <c r="G44" s="90" t="s">
        <v>1004</v>
      </c>
      <c r="H44" s="66"/>
    </row>
    <row r="45" ht="22.5" customHeight="1" spans="1:8">
      <c r="A45" s="104" t="s">
        <v>1005</v>
      </c>
      <c r="B45" s="39">
        <v>40</v>
      </c>
      <c r="C45" s="106">
        <v>0</v>
      </c>
      <c r="D45" s="107">
        <v>0</v>
      </c>
      <c r="E45" s="107">
        <f t="shared" si="2"/>
        <v>0</v>
      </c>
      <c r="F45" s="44" t="str">
        <f>IF(D$45=0,"",E45/D45*100)</f>
        <v/>
      </c>
      <c r="G45" s="90" t="s">
        <v>64</v>
      </c>
      <c r="H45" s="66"/>
    </row>
    <row r="46" ht="22.5" customHeight="1" spans="1:8">
      <c r="A46" s="100" t="s">
        <v>1006</v>
      </c>
      <c r="B46" s="39">
        <v>41</v>
      </c>
      <c r="C46" s="101" t="s">
        <v>130</v>
      </c>
      <c r="D46" s="102" t="s">
        <v>130</v>
      </c>
      <c r="E46" s="101" t="s">
        <v>130</v>
      </c>
      <c r="F46" s="101" t="s">
        <v>130</v>
      </c>
      <c r="G46" s="91" t="s">
        <v>130</v>
      </c>
      <c r="H46" s="66"/>
    </row>
    <row r="47" ht="22.5" customHeight="1" spans="1:8">
      <c r="A47" s="104" t="s">
        <v>1007</v>
      </c>
      <c r="B47" s="39">
        <v>42</v>
      </c>
      <c r="C47" s="101" t="s">
        <v>130</v>
      </c>
      <c r="D47" s="102" t="s">
        <v>130</v>
      </c>
      <c r="E47" s="101" t="s">
        <v>130</v>
      </c>
      <c r="F47" s="101" t="s">
        <v>130</v>
      </c>
      <c r="G47" s="91" t="s">
        <v>130</v>
      </c>
      <c r="H47" s="66"/>
    </row>
    <row r="48" ht="22.5" customHeight="1" spans="1:8">
      <c r="A48" s="104" t="s">
        <v>1008</v>
      </c>
      <c r="B48" s="39">
        <v>43</v>
      </c>
      <c r="C48" s="69">
        <v>14084</v>
      </c>
      <c r="D48" s="69">
        <v>3452</v>
      </c>
      <c r="E48" s="69">
        <f t="shared" ref="E48:E58" si="3">C48-D48</f>
        <v>10632</v>
      </c>
      <c r="F48" s="44">
        <f>IF(D$48=0,"",E48/D48*100)</f>
        <v>307.995365005794</v>
      </c>
      <c r="G48" s="90" t="s">
        <v>1009</v>
      </c>
      <c r="H48" s="66"/>
    </row>
    <row r="49" ht="22.5" customHeight="1" spans="1:8">
      <c r="A49" s="104" t="s">
        <v>1010</v>
      </c>
      <c r="B49" s="39">
        <v>44</v>
      </c>
      <c r="C49" s="69">
        <v>10</v>
      </c>
      <c r="D49" s="69">
        <v>11</v>
      </c>
      <c r="E49" s="69">
        <f t="shared" si="3"/>
        <v>-1</v>
      </c>
      <c r="F49" s="44">
        <f>IF(D$49=0,"",E49/D49*100)</f>
        <v>-9.09090909090909</v>
      </c>
      <c r="G49" s="90" t="s">
        <v>64</v>
      </c>
      <c r="H49" s="66"/>
    </row>
    <row r="50" ht="22.5" customHeight="1" spans="1:8">
      <c r="A50" s="104" t="s">
        <v>1011</v>
      </c>
      <c r="B50" s="39">
        <v>45</v>
      </c>
      <c r="C50" s="69">
        <v>265376.08</v>
      </c>
      <c r="D50" s="69">
        <v>250565.86</v>
      </c>
      <c r="E50" s="69">
        <f t="shared" si="3"/>
        <v>14810.22</v>
      </c>
      <c r="F50" s="44">
        <f>IF(D$50=0,"",E50/D50*100)</f>
        <v>5.91070946377133</v>
      </c>
      <c r="G50" s="90" t="s">
        <v>64</v>
      </c>
      <c r="H50" s="66"/>
    </row>
    <row r="51" ht="22.5" customHeight="1" spans="1:8">
      <c r="A51" s="104" t="s">
        <v>1012</v>
      </c>
      <c r="B51" s="39">
        <v>46</v>
      </c>
      <c r="C51" s="69">
        <v>0</v>
      </c>
      <c r="D51" s="69">
        <v>0</v>
      </c>
      <c r="E51" s="69">
        <f t="shared" si="3"/>
        <v>0</v>
      </c>
      <c r="F51" s="44" t="str">
        <f>IF(D$51=0,"",E51/D51*100)</f>
        <v/>
      </c>
      <c r="G51" s="90" t="s">
        <v>64</v>
      </c>
      <c r="H51" s="109"/>
    </row>
    <row r="52" ht="22.5" customHeight="1" spans="1:8">
      <c r="A52" s="104" t="s">
        <v>1013</v>
      </c>
      <c r="B52" s="39">
        <v>47</v>
      </c>
      <c r="C52" s="69">
        <v>258176.08</v>
      </c>
      <c r="D52" s="69">
        <v>250565.86</v>
      </c>
      <c r="E52" s="69">
        <f t="shared" si="3"/>
        <v>7610.22</v>
      </c>
      <c r="F52" s="44">
        <f>IF(D$52=0,"",E52/D52*100)</f>
        <v>3.03721344958966</v>
      </c>
      <c r="G52" s="90" t="s">
        <v>64</v>
      </c>
      <c r="H52" s="109"/>
    </row>
    <row r="53" ht="22.5" customHeight="1" spans="1:8">
      <c r="A53" s="104" t="s">
        <v>1014</v>
      </c>
      <c r="B53" s="39">
        <v>48</v>
      </c>
      <c r="C53" s="69">
        <v>0</v>
      </c>
      <c r="D53" s="69">
        <v>0</v>
      </c>
      <c r="E53" s="69">
        <f t="shared" si="3"/>
        <v>0</v>
      </c>
      <c r="F53" s="44" t="str">
        <f>IF(D$53=0,"",E53/D53*100)</f>
        <v/>
      </c>
      <c r="G53" s="90" t="s">
        <v>64</v>
      </c>
      <c r="H53" s="110"/>
    </row>
    <row r="54" ht="22.5" customHeight="1" spans="1:8">
      <c r="A54" s="104" t="s">
        <v>1015</v>
      </c>
      <c r="B54" s="39">
        <v>49</v>
      </c>
      <c r="C54" s="69">
        <v>258176.08</v>
      </c>
      <c r="D54" s="69">
        <v>250565.86</v>
      </c>
      <c r="E54" s="69">
        <f t="shared" si="3"/>
        <v>7610.22</v>
      </c>
      <c r="F54" s="44">
        <f>IF(D$54=0,"",E54/D54*100)</f>
        <v>3.03721344958966</v>
      </c>
      <c r="G54" s="90" t="s">
        <v>64</v>
      </c>
      <c r="H54" s="110"/>
    </row>
    <row r="55" ht="22.5" customHeight="1" spans="1:8">
      <c r="A55" s="104" t="s">
        <v>1016</v>
      </c>
      <c r="B55" s="39">
        <v>50</v>
      </c>
      <c r="C55" s="69">
        <v>7200</v>
      </c>
      <c r="D55" s="69">
        <v>0</v>
      </c>
      <c r="E55" s="69">
        <f t="shared" si="3"/>
        <v>7200</v>
      </c>
      <c r="F55" s="44" t="str">
        <f>IF(D$55=0,"",E55/D55*100)</f>
        <v/>
      </c>
      <c r="G55" s="90" t="s">
        <v>64</v>
      </c>
      <c r="H55" s="66"/>
    </row>
    <row r="56" ht="22.5" customHeight="1" spans="1:8">
      <c r="A56" s="104" t="s">
        <v>1017</v>
      </c>
      <c r="B56" s="39">
        <v>51</v>
      </c>
      <c r="C56" s="69">
        <v>33324.5</v>
      </c>
      <c r="D56" s="69">
        <v>0</v>
      </c>
      <c r="E56" s="69">
        <f t="shared" si="3"/>
        <v>33324.5</v>
      </c>
      <c r="F56" s="44" t="str">
        <f>IF(D$56=0,"",E56/D56*100)</f>
        <v/>
      </c>
      <c r="G56" s="90" t="s">
        <v>64</v>
      </c>
      <c r="H56" s="66"/>
    </row>
    <row r="57" ht="22.5" customHeight="1" spans="1:8">
      <c r="A57" s="104" t="s">
        <v>1018</v>
      </c>
      <c r="B57" s="39">
        <v>52</v>
      </c>
      <c r="C57" s="69">
        <v>4800</v>
      </c>
      <c r="D57" s="69">
        <v>5000</v>
      </c>
      <c r="E57" s="69">
        <f t="shared" si="3"/>
        <v>-200</v>
      </c>
      <c r="F57" s="44">
        <f>IF(D$57=0,"",E57/D57*100)</f>
        <v>-4</v>
      </c>
      <c r="G57" s="90" t="s">
        <v>64</v>
      </c>
      <c r="H57" s="66"/>
    </row>
    <row r="58" ht="22.5" customHeight="1" spans="1:8">
      <c r="A58" s="104" t="s">
        <v>1019</v>
      </c>
      <c r="B58" s="39">
        <v>53</v>
      </c>
      <c r="C58" s="69">
        <v>2327915.25</v>
      </c>
      <c r="D58" s="69">
        <v>3034747.53</v>
      </c>
      <c r="E58" s="69">
        <f t="shared" si="3"/>
        <v>-706832.28</v>
      </c>
      <c r="F58" s="44">
        <f>IF(D$58=0,"",E58/D58*100)</f>
        <v>-23.2913042357761</v>
      </c>
      <c r="G58" s="90" t="s">
        <v>1020</v>
      </c>
      <c r="H58" s="66"/>
    </row>
    <row r="59" ht="22.5" customHeight="1" spans="1:8">
      <c r="A59" s="104" t="s">
        <v>1021</v>
      </c>
      <c r="B59" s="39">
        <v>54</v>
      </c>
      <c r="C59" s="101" t="s">
        <v>130</v>
      </c>
      <c r="D59" s="102" t="s">
        <v>130</v>
      </c>
      <c r="E59" s="101" t="s">
        <v>130</v>
      </c>
      <c r="F59" s="101" t="s">
        <v>130</v>
      </c>
      <c r="G59" s="91" t="s">
        <v>130</v>
      </c>
      <c r="H59" s="66"/>
    </row>
    <row r="60" ht="22.5" customHeight="1" spans="1:8">
      <c r="A60" s="104" t="s">
        <v>1022</v>
      </c>
      <c r="B60" s="39">
        <v>55</v>
      </c>
      <c r="C60" s="69">
        <v>275275630.96</v>
      </c>
      <c r="D60" s="69">
        <v>347940800</v>
      </c>
      <c r="E60" s="69">
        <f>C60-D60</f>
        <v>-72665169.04</v>
      </c>
      <c r="F60" s="44">
        <f>IF(D$60=0,"",E60/D60*100)</f>
        <v>-20.8843484408842</v>
      </c>
      <c r="G60" s="90" t="s">
        <v>1023</v>
      </c>
      <c r="H60" s="66"/>
    </row>
    <row r="61" ht="22.5" customHeight="1" spans="1:8">
      <c r="A61" s="104" t="s">
        <v>1024</v>
      </c>
      <c r="B61" s="39">
        <v>56</v>
      </c>
      <c r="C61" s="69">
        <v>275275630.96</v>
      </c>
      <c r="D61" s="69">
        <v>347940800</v>
      </c>
      <c r="E61" s="69">
        <f>C61-D61</f>
        <v>-72665169.04</v>
      </c>
      <c r="F61" s="44">
        <f>IF(D$61=0,"",E61/D61*100)</f>
        <v>-20.8843484408842</v>
      </c>
      <c r="G61" s="90" t="s">
        <v>1023</v>
      </c>
      <c r="H61" s="66"/>
    </row>
    <row r="62" ht="22.5" customHeight="1" spans="1:8">
      <c r="A62" s="104" t="s">
        <v>1025</v>
      </c>
      <c r="B62" s="39">
        <v>57</v>
      </c>
      <c r="C62" s="69">
        <v>0</v>
      </c>
      <c r="D62" s="69">
        <v>0</v>
      </c>
      <c r="E62" s="69">
        <f>C62-D62</f>
        <v>0</v>
      </c>
      <c r="F62" s="44" t="str">
        <f>IF(D$62=0,"",E62/D62*100)</f>
        <v/>
      </c>
      <c r="G62" s="90" t="s">
        <v>64</v>
      </c>
      <c r="H62" s="66"/>
    </row>
    <row r="63" ht="22.5" customHeight="1" spans="1:8">
      <c r="A63" s="104" t="s">
        <v>1026</v>
      </c>
      <c r="B63" s="39">
        <v>58</v>
      </c>
      <c r="C63" s="101" t="s">
        <v>130</v>
      </c>
      <c r="D63" s="102" t="s">
        <v>130</v>
      </c>
      <c r="E63" s="101" t="s">
        <v>130</v>
      </c>
      <c r="F63" s="101" t="s">
        <v>130</v>
      </c>
      <c r="G63" s="91" t="s">
        <v>130</v>
      </c>
      <c r="H63" s="66"/>
    </row>
    <row r="64" ht="22.5" customHeight="1" spans="1:8">
      <c r="A64" s="104" t="s">
        <v>1022</v>
      </c>
      <c r="B64" s="39">
        <v>59</v>
      </c>
      <c r="C64" s="69">
        <v>342554487.68</v>
      </c>
      <c r="D64" s="69">
        <v>492887759.03</v>
      </c>
      <c r="E64" s="69">
        <f>C64-D64</f>
        <v>-150333271.35</v>
      </c>
      <c r="F64" s="44">
        <f>IF(D$64=0,"",E64/D64*100)</f>
        <v>-30.5005081980236</v>
      </c>
      <c r="G64" s="90" t="s">
        <v>959</v>
      </c>
      <c r="H64" s="66"/>
    </row>
    <row r="65" ht="22.5" customHeight="1" spans="1:8">
      <c r="A65" s="104" t="s">
        <v>1024</v>
      </c>
      <c r="B65" s="39">
        <v>60</v>
      </c>
      <c r="C65" s="69">
        <v>342554487.68</v>
      </c>
      <c r="D65" s="69">
        <v>492887759.03</v>
      </c>
      <c r="E65" s="69">
        <f>C65-D65</f>
        <v>-150333271.35</v>
      </c>
      <c r="F65" s="44">
        <f>IF(D$65=0,"",E65/D65*100)</f>
        <v>-30.5005081980236</v>
      </c>
      <c r="G65" s="90" t="s">
        <v>959</v>
      </c>
      <c r="H65" s="66"/>
    </row>
    <row r="66" ht="22.5" customHeight="1" spans="1:8">
      <c r="A66" s="111" t="s">
        <v>1025</v>
      </c>
      <c r="B66" s="52">
        <v>61</v>
      </c>
      <c r="C66" s="112">
        <v>0</v>
      </c>
      <c r="D66" s="112">
        <v>0</v>
      </c>
      <c r="E66" s="112">
        <f>C66-D66</f>
        <v>0</v>
      </c>
      <c r="F66" s="113" t="str">
        <f>IF(D$66=0,"",E66/D66*100)</f>
        <v/>
      </c>
      <c r="G66" s="93" t="s">
        <v>64</v>
      </c>
      <c r="H66" s="66"/>
    </row>
    <row r="67" ht="18" customHeight="1" spans="1:7">
      <c r="A67" s="66" t="s">
        <v>1027</v>
      </c>
      <c r="B67" s="66"/>
      <c r="C67" s="66"/>
      <c r="D67" s="66"/>
      <c r="E67" s="66"/>
      <c r="F67" s="66"/>
      <c r="G67" s="114"/>
    </row>
    <row r="68" ht="18" customHeight="1" spans="1:7">
      <c r="A68" s="66" t="s">
        <v>1028</v>
      </c>
      <c r="B68" s="66"/>
      <c r="C68" s="66"/>
      <c r="D68" s="66"/>
      <c r="E68" s="66"/>
      <c r="F68" s="66"/>
      <c r="G68" s="114"/>
    </row>
    <row r="69" ht="18" customHeight="1" spans="1:7">
      <c r="A69" s="66" t="s">
        <v>1029</v>
      </c>
      <c r="B69" s="66"/>
      <c r="C69" s="66"/>
      <c r="D69" s="66"/>
      <c r="E69" s="66"/>
      <c r="F69" s="66"/>
      <c r="G69" s="114"/>
    </row>
    <row r="70" ht="18" customHeight="1" spans="1:7">
      <c r="A70" s="66" t="s">
        <v>1030</v>
      </c>
      <c r="B70" s="66"/>
      <c r="C70" s="66"/>
      <c r="D70" s="66"/>
      <c r="E70" s="66"/>
      <c r="F70" s="66"/>
      <c r="G70" s="114"/>
    </row>
    <row r="71" ht="18" customHeight="1" spans="1:7">
      <c r="A71" s="66" t="s">
        <v>1031</v>
      </c>
      <c r="B71" s="66"/>
      <c r="C71" s="66"/>
      <c r="D71" s="66"/>
      <c r="E71" s="66"/>
      <c r="F71" s="66"/>
      <c r="G71" s="114"/>
    </row>
    <row r="72" customHeight="1" spans="1:7">
      <c r="A72" s="66" t="s">
        <v>1032</v>
      </c>
      <c r="B72" s="66"/>
      <c r="C72" s="66"/>
      <c r="D72" s="66"/>
      <c r="E72" s="66"/>
      <c r="F72" s="66"/>
      <c r="G72" s="114"/>
    </row>
  </sheetData>
  <mergeCells count="8">
    <mergeCell ref="A1:G1"/>
    <mergeCell ref="A2:G2"/>
    <mergeCell ref="A67:G67"/>
    <mergeCell ref="A68:G68"/>
    <mergeCell ref="A69:G69"/>
    <mergeCell ref="A70:G70"/>
    <mergeCell ref="A72:G72"/>
    <mergeCell ref="B4:B5"/>
  </mergeCells>
  <pageMargins left="0.75" right="0.75" top="1" bottom="1" header="0.5" footer="0.5"/>
  <pageSetup paperSize="8" orientation="landscape" blackAndWhite="1"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9"/>
  <sheetViews>
    <sheetView showGridLines="0" workbookViewId="0">
      <pane ySplit="7" topLeftCell="A8" activePane="bottomLeft" state="frozen"/>
      <selection/>
      <selection pane="bottomLeft" activeCell="A1" sqref="A1:AF1"/>
    </sheetView>
  </sheetViews>
  <sheetFormatPr defaultColWidth="9" defaultRowHeight="14.25" customHeight="1"/>
  <cols>
    <col min="1" max="1" width="22.5" style="323" customWidth="1"/>
    <col min="2" max="2" width="3.5" style="323" customWidth="1"/>
    <col min="3" max="5" width="15" style="324" customWidth="1"/>
    <col min="6" max="6" width="27.375" style="324" customWidth="1"/>
    <col min="7" max="7" width="3.5" style="323" customWidth="1"/>
    <col min="8" max="19" width="15" style="324" customWidth="1"/>
    <col min="20" max="20" width="22.5" style="324" customWidth="1"/>
    <col min="21" max="21" width="3.5" style="323" customWidth="1"/>
    <col min="22" max="32" width="15" style="324" customWidth="1"/>
    <col min="33" max="33" width="15" style="325" customWidth="1"/>
  </cols>
  <sheetData>
    <row r="1" s="319" customFormat="1" ht="21" customHeight="1" spans="1:33">
      <c r="A1" s="326" t="s">
        <v>200</v>
      </c>
      <c r="B1" s="326"/>
      <c r="C1" s="327"/>
      <c r="D1" s="327"/>
      <c r="E1" s="327"/>
      <c r="F1" s="327"/>
      <c r="G1" s="326"/>
      <c r="H1" s="327"/>
      <c r="I1" s="327"/>
      <c r="J1" s="327"/>
      <c r="K1" s="327"/>
      <c r="L1" s="327"/>
      <c r="M1" s="327"/>
      <c r="N1" s="327"/>
      <c r="O1" s="327"/>
      <c r="P1" s="327"/>
      <c r="Q1" s="327"/>
      <c r="R1" s="327"/>
      <c r="S1" s="327"/>
      <c r="T1" s="327"/>
      <c r="U1" s="326"/>
      <c r="V1" s="327"/>
      <c r="W1" s="327"/>
      <c r="X1" s="327"/>
      <c r="Y1" s="327"/>
      <c r="Z1" s="327"/>
      <c r="AA1" s="327"/>
      <c r="AB1" s="327"/>
      <c r="AC1" s="327"/>
      <c r="AD1" s="327"/>
      <c r="AE1" s="327"/>
      <c r="AF1" s="327"/>
      <c r="AG1" s="327"/>
    </row>
    <row r="2" s="320" customFormat="1" ht="18" customHeight="1" spans="3:33">
      <c r="C2" s="328"/>
      <c r="D2" s="328"/>
      <c r="E2" s="328"/>
      <c r="F2" s="328"/>
      <c r="H2" s="328"/>
      <c r="I2" s="328"/>
      <c r="J2" s="328"/>
      <c r="K2" s="328"/>
      <c r="L2" s="328"/>
      <c r="M2" s="328"/>
      <c r="N2" s="328"/>
      <c r="O2" s="328"/>
      <c r="P2" s="328"/>
      <c r="Q2" s="328"/>
      <c r="R2" s="328"/>
      <c r="S2" s="328"/>
      <c r="T2" s="328"/>
      <c r="V2" s="328"/>
      <c r="W2" s="328"/>
      <c r="X2" s="328"/>
      <c r="Y2" s="328"/>
      <c r="Z2" s="328"/>
      <c r="AA2" s="328"/>
      <c r="AB2" s="328"/>
      <c r="AC2" s="328"/>
      <c r="AD2" s="328"/>
      <c r="AE2" s="328"/>
      <c r="AF2" s="328"/>
      <c r="AG2" s="328" t="s">
        <v>201</v>
      </c>
    </row>
    <row r="3" s="320" customFormat="1" ht="18" customHeight="1" spans="1:33">
      <c r="A3" s="329" t="s">
        <v>68</v>
      </c>
      <c r="C3" s="328"/>
      <c r="D3" s="328"/>
      <c r="E3" s="328"/>
      <c r="F3" s="328"/>
      <c r="H3" s="328"/>
      <c r="I3" s="328"/>
      <c r="J3" s="328"/>
      <c r="K3" s="328"/>
      <c r="L3" s="328"/>
      <c r="M3" s="328"/>
      <c r="N3" s="328"/>
      <c r="O3" s="328"/>
      <c r="P3" s="328"/>
      <c r="Q3" s="328"/>
      <c r="R3" s="328"/>
      <c r="S3" s="328"/>
      <c r="T3" s="328"/>
      <c r="V3" s="328"/>
      <c r="W3" s="328"/>
      <c r="X3" s="328"/>
      <c r="Y3" s="328"/>
      <c r="Z3" s="328"/>
      <c r="AA3" s="328"/>
      <c r="AB3" s="328"/>
      <c r="AC3" s="328"/>
      <c r="AD3" s="328"/>
      <c r="AE3" s="328"/>
      <c r="AF3" s="328"/>
      <c r="AG3" s="328" t="s">
        <v>69</v>
      </c>
    </row>
    <row r="4" s="320" customFormat="1" ht="22.5" customHeight="1" spans="1:33">
      <c r="A4" s="330" t="s">
        <v>70</v>
      </c>
      <c r="B4" s="331"/>
      <c r="C4" s="332"/>
      <c r="D4" s="332"/>
      <c r="E4" s="332"/>
      <c r="F4" s="332" t="s">
        <v>71</v>
      </c>
      <c r="G4" s="331"/>
      <c r="H4" s="332"/>
      <c r="I4" s="332"/>
      <c r="J4" s="332"/>
      <c r="K4" s="332"/>
      <c r="L4" s="332"/>
      <c r="M4" s="332"/>
      <c r="N4" s="332"/>
      <c r="O4" s="332"/>
      <c r="P4" s="332"/>
      <c r="Q4" s="332"/>
      <c r="R4" s="332"/>
      <c r="S4" s="332"/>
      <c r="T4" s="332" t="s">
        <v>71</v>
      </c>
      <c r="U4" s="331"/>
      <c r="V4" s="332"/>
      <c r="W4" s="332"/>
      <c r="X4" s="332"/>
      <c r="Y4" s="332"/>
      <c r="Z4" s="332"/>
      <c r="AA4" s="332"/>
      <c r="AB4" s="332"/>
      <c r="AC4" s="332"/>
      <c r="AD4" s="332"/>
      <c r="AE4" s="332"/>
      <c r="AF4" s="332"/>
      <c r="AG4" s="365"/>
    </row>
    <row r="5" s="320" customFormat="1" ht="18" customHeight="1" spans="1:33">
      <c r="A5" s="333" t="s">
        <v>72</v>
      </c>
      <c r="B5" s="334" t="s">
        <v>73</v>
      </c>
      <c r="C5" s="335" t="s">
        <v>74</v>
      </c>
      <c r="D5" s="335" t="s">
        <v>75</v>
      </c>
      <c r="E5" s="335" t="s">
        <v>76</v>
      </c>
      <c r="F5" s="335" t="s">
        <v>202</v>
      </c>
      <c r="G5" s="334" t="s">
        <v>73</v>
      </c>
      <c r="H5" s="335" t="s">
        <v>74</v>
      </c>
      <c r="I5" s="335"/>
      <c r="J5" s="335"/>
      <c r="K5" s="335"/>
      <c r="L5" s="335" t="s">
        <v>75</v>
      </c>
      <c r="M5" s="335"/>
      <c r="N5" s="335"/>
      <c r="O5" s="335"/>
      <c r="P5" s="335" t="s">
        <v>76</v>
      </c>
      <c r="Q5" s="335"/>
      <c r="R5" s="335"/>
      <c r="S5" s="335"/>
      <c r="T5" s="335" t="s">
        <v>203</v>
      </c>
      <c r="U5" s="334" t="s">
        <v>73</v>
      </c>
      <c r="V5" s="335" t="s">
        <v>74</v>
      </c>
      <c r="W5" s="335"/>
      <c r="X5" s="335"/>
      <c r="Y5" s="335"/>
      <c r="Z5" s="335" t="s">
        <v>75</v>
      </c>
      <c r="AA5" s="335"/>
      <c r="AB5" s="335"/>
      <c r="AC5" s="335"/>
      <c r="AD5" s="335" t="s">
        <v>76</v>
      </c>
      <c r="AE5" s="335"/>
      <c r="AF5" s="335"/>
      <c r="AG5" s="366"/>
    </row>
    <row r="6" s="320" customFormat="1" ht="34.5" customHeight="1" spans="1:33">
      <c r="A6" s="333"/>
      <c r="B6" s="334"/>
      <c r="C6" s="335"/>
      <c r="D6" s="335"/>
      <c r="E6" s="335"/>
      <c r="F6" s="335"/>
      <c r="G6" s="334"/>
      <c r="H6" s="335" t="s">
        <v>204</v>
      </c>
      <c r="I6" s="335" t="s">
        <v>205</v>
      </c>
      <c r="J6" s="335" t="s">
        <v>206</v>
      </c>
      <c r="K6" s="335" t="s">
        <v>207</v>
      </c>
      <c r="L6" s="335" t="s">
        <v>204</v>
      </c>
      <c r="M6" s="335" t="s">
        <v>205</v>
      </c>
      <c r="N6" s="335" t="s">
        <v>206</v>
      </c>
      <c r="O6" s="335" t="s">
        <v>207</v>
      </c>
      <c r="P6" s="335" t="s">
        <v>204</v>
      </c>
      <c r="Q6" s="335" t="s">
        <v>208</v>
      </c>
      <c r="R6" s="335" t="s">
        <v>209</v>
      </c>
      <c r="S6" s="335" t="s">
        <v>210</v>
      </c>
      <c r="T6" s="335"/>
      <c r="U6" s="334"/>
      <c r="V6" s="335" t="s">
        <v>204</v>
      </c>
      <c r="W6" s="335" t="s">
        <v>208</v>
      </c>
      <c r="X6" s="335" t="s">
        <v>209</v>
      </c>
      <c r="Y6" s="335" t="s">
        <v>210</v>
      </c>
      <c r="Z6" s="335" t="s">
        <v>204</v>
      </c>
      <c r="AA6" s="335" t="s">
        <v>208</v>
      </c>
      <c r="AB6" s="335" t="s">
        <v>209</v>
      </c>
      <c r="AC6" s="335" t="s">
        <v>210</v>
      </c>
      <c r="AD6" s="335" t="s">
        <v>204</v>
      </c>
      <c r="AE6" s="335" t="s">
        <v>208</v>
      </c>
      <c r="AF6" s="335" t="s">
        <v>209</v>
      </c>
      <c r="AG6" s="366" t="s">
        <v>210</v>
      </c>
    </row>
    <row r="7" s="321" customFormat="1" ht="22.5" customHeight="1" spans="1:33">
      <c r="A7" s="336" t="s">
        <v>79</v>
      </c>
      <c r="B7" s="337"/>
      <c r="C7" s="338" t="s">
        <v>80</v>
      </c>
      <c r="D7" s="338" t="s">
        <v>81</v>
      </c>
      <c r="E7" s="338" t="s">
        <v>82</v>
      </c>
      <c r="F7" s="338" t="s">
        <v>79</v>
      </c>
      <c r="G7" s="337"/>
      <c r="H7" s="338" t="s">
        <v>83</v>
      </c>
      <c r="I7" s="338" t="s">
        <v>84</v>
      </c>
      <c r="J7" s="338" t="s">
        <v>85</v>
      </c>
      <c r="K7" s="338" t="s">
        <v>111</v>
      </c>
      <c r="L7" s="338" t="s">
        <v>116</v>
      </c>
      <c r="M7" s="338" t="s">
        <v>120</v>
      </c>
      <c r="N7" s="338" t="s">
        <v>123</v>
      </c>
      <c r="O7" s="338" t="s">
        <v>126</v>
      </c>
      <c r="P7" s="338" t="s">
        <v>131</v>
      </c>
      <c r="Q7" s="338" t="s">
        <v>135</v>
      </c>
      <c r="R7" s="338" t="s">
        <v>139</v>
      </c>
      <c r="S7" s="338" t="s">
        <v>143</v>
      </c>
      <c r="T7" s="338" t="s">
        <v>79</v>
      </c>
      <c r="U7" s="337"/>
      <c r="V7" s="338" t="s">
        <v>147</v>
      </c>
      <c r="W7" s="338" t="s">
        <v>151</v>
      </c>
      <c r="X7" s="338" t="s">
        <v>155</v>
      </c>
      <c r="Y7" s="338" t="s">
        <v>159</v>
      </c>
      <c r="Z7" s="338" t="s">
        <v>163</v>
      </c>
      <c r="AA7" s="338" t="s">
        <v>167</v>
      </c>
      <c r="AB7" s="338" t="s">
        <v>171</v>
      </c>
      <c r="AC7" s="338" t="s">
        <v>174</v>
      </c>
      <c r="AD7" s="338" t="s">
        <v>177</v>
      </c>
      <c r="AE7" s="338" t="s">
        <v>180</v>
      </c>
      <c r="AF7" s="338" t="s">
        <v>183</v>
      </c>
      <c r="AG7" s="367" t="s">
        <v>187</v>
      </c>
    </row>
    <row r="8" s="322" customFormat="1" ht="21" customHeight="1" spans="1:33">
      <c r="A8" s="339" t="s">
        <v>211</v>
      </c>
      <c r="B8" s="219" t="s">
        <v>80</v>
      </c>
      <c r="C8" s="340">
        <v>273246073.36</v>
      </c>
      <c r="D8" s="340">
        <v>336646930.08</v>
      </c>
      <c r="E8" s="341">
        <v>336646930.08</v>
      </c>
      <c r="F8" s="342" t="s">
        <v>87</v>
      </c>
      <c r="G8" s="219" t="s">
        <v>92</v>
      </c>
      <c r="H8" s="343">
        <f t="shared" ref="H8:H33" si="0">I8+J8+K8</f>
        <v>1600000</v>
      </c>
      <c r="I8" s="340">
        <v>1600000</v>
      </c>
      <c r="J8" s="340">
        <v>0</v>
      </c>
      <c r="K8" s="340">
        <v>0</v>
      </c>
      <c r="L8" s="343">
        <f t="shared" ref="L8:L33" si="1">M8+N8+O8</f>
        <v>1600000</v>
      </c>
      <c r="M8" s="340">
        <v>1600000</v>
      </c>
      <c r="N8" s="340">
        <v>0</v>
      </c>
      <c r="O8" s="340">
        <v>0</v>
      </c>
      <c r="P8" s="343">
        <f t="shared" ref="P8:P33" si="2">Q8+R8+S8</f>
        <v>1600000</v>
      </c>
      <c r="Q8" s="343">
        <v>1600000</v>
      </c>
      <c r="R8" s="343">
        <v>0</v>
      </c>
      <c r="S8" s="343">
        <v>0</v>
      </c>
      <c r="T8" s="342" t="s">
        <v>89</v>
      </c>
      <c r="U8" s="219" t="s">
        <v>212</v>
      </c>
      <c r="V8" s="343">
        <f t="shared" ref="V8:AG8" si="3">V9+V10</f>
        <v>2257900.24</v>
      </c>
      <c r="W8" s="341">
        <f t="shared" si="3"/>
        <v>2257900.24</v>
      </c>
      <c r="X8" s="341">
        <f t="shared" si="3"/>
        <v>0</v>
      </c>
      <c r="Y8" s="341">
        <f t="shared" si="3"/>
        <v>0</v>
      </c>
      <c r="Z8" s="341">
        <f t="shared" si="3"/>
        <v>13631529.32</v>
      </c>
      <c r="AA8" s="341">
        <f t="shared" si="3"/>
        <v>13631529.32</v>
      </c>
      <c r="AB8" s="341">
        <f t="shared" si="3"/>
        <v>0</v>
      </c>
      <c r="AC8" s="341">
        <f t="shared" si="3"/>
        <v>0</v>
      </c>
      <c r="AD8" s="341">
        <f t="shared" si="3"/>
        <v>13631529.32</v>
      </c>
      <c r="AE8" s="341">
        <f t="shared" si="3"/>
        <v>13631529.32</v>
      </c>
      <c r="AF8" s="341">
        <f t="shared" si="3"/>
        <v>0</v>
      </c>
      <c r="AG8" s="368">
        <f t="shared" si="3"/>
        <v>0</v>
      </c>
    </row>
    <row r="9" s="322" customFormat="1" ht="21" customHeight="1" spans="1:33">
      <c r="A9" s="344" t="s">
        <v>213</v>
      </c>
      <c r="B9" s="219" t="s">
        <v>81</v>
      </c>
      <c r="C9" s="340">
        <v>2029557.6</v>
      </c>
      <c r="D9" s="340">
        <v>5907557.6</v>
      </c>
      <c r="E9" s="343">
        <v>5907557.6</v>
      </c>
      <c r="F9" s="342" t="s">
        <v>91</v>
      </c>
      <c r="G9" s="219" t="s">
        <v>96</v>
      </c>
      <c r="H9" s="341">
        <f t="shared" si="0"/>
        <v>0</v>
      </c>
      <c r="I9" s="340">
        <v>0</v>
      </c>
      <c r="J9" s="340">
        <v>0</v>
      </c>
      <c r="K9" s="340">
        <v>0</v>
      </c>
      <c r="L9" s="341">
        <f t="shared" si="1"/>
        <v>0</v>
      </c>
      <c r="M9" s="340">
        <v>0</v>
      </c>
      <c r="N9" s="340">
        <v>0</v>
      </c>
      <c r="O9" s="340">
        <v>0</v>
      </c>
      <c r="P9" s="341">
        <f t="shared" si="2"/>
        <v>0</v>
      </c>
      <c r="Q9" s="343">
        <v>0</v>
      </c>
      <c r="R9" s="343">
        <v>0</v>
      </c>
      <c r="S9" s="343">
        <v>0</v>
      </c>
      <c r="T9" s="342" t="s">
        <v>214</v>
      </c>
      <c r="U9" s="219" t="s">
        <v>215</v>
      </c>
      <c r="V9" s="343">
        <f>W9+X9+Y9</f>
        <v>2036672.62</v>
      </c>
      <c r="W9" s="340">
        <v>2036672.62</v>
      </c>
      <c r="X9" s="340">
        <v>0</v>
      </c>
      <c r="Y9" s="340">
        <v>0</v>
      </c>
      <c r="Z9" s="343">
        <f>AA9+AB9+AC9</f>
        <v>11303614.07</v>
      </c>
      <c r="AA9" s="340">
        <v>11303614.07</v>
      </c>
      <c r="AB9" s="340">
        <v>0</v>
      </c>
      <c r="AC9" s="340">
        <v>0</v>
      </c>
      <c r="AD9" s="343">
        <f>AE9+AF9+AG9</f>
        <v>11303614.07</v>
      </c>
      <c r="AE9" s="343">
        <v>11303614.07</v>
      </c>
      <c r="AF9" s="343">
        <v>0</v>
      </c>
      <c r="AG9" s="369">
        <v>0</v>
      </c>
    </row>
    <row r="10" s="322" customFormat="1" ht="21" customHeight="1" spans="1:33">
      <c r="A10" s="344" t="s">
        <v>216</v>
      </c>
      <c r="B10" s="219" t="s">
        <v>82</v>
      </c>
      <c r="C10" s="340">
        <v>0</v>
      </c>
      <c r="D10" s="340">
        <v>0</v>
      </c>
      <c r="E10" s="343">
        <v>0</v>
      </c>
      <c r="F10" s="342" t="s">
        <v>95</v>
      </c>
      <c r="G10" s="219" t="s">
        <v>100</v>
      </c>
      <c r="H10" s="341">
        <f t="shared" si="0"/>
        <v>0</v>
      </c>
      <c r="I10" s="340">
        <v>0</v>
      </c>
      <c r="J10" s="340">
        <v>0</v>
      </c>
      <c r="K10" s="340">
        <v>0</v>
      </c>
      <c r="L10" s="341">
        <f t="shared" si="1"/>
        <v>0</v>
      </c>
      <c r="M10" s="340">
        <v>0</v>
      </c>
      <c r="N10" s="340">
        <v>0</v>
      </c>
      <c r="O10" s="340">
        <v>0</v>
      </c>
      <c r="P10" s="341">
        <f t="shared" si="2"/>
        <v>0</v>
      </c>
      <c r="Q10" s="343">
        <v>0</v>
      </c>
      <c r="R10" s="343">
        <v>0</v>
      </c>
      <c r="S10" s="343">
        <v>0</v>
      </c>
      <c r="T10" s="342" t="s">
        <v>217</v>
      </c>
      <c r="U10" s="219" t="s">
        <v>218</v>
      </c>
      <c r="V10" s="341">
        <f>W10+X10+Y10</f>
        <v>221227.62</v>
      </c>
      <c r="W10" s="340">
        <v>221227.62</v>
      </c>
      <c r="X10" s="340">
        <v>0</v>
      </c>
      <c r="Y10" s="340">
        <v>0</v>
      </c>
      <c r="Z10" s="341">
        <f>AA10+AB10+AC10</f>
        <v>2327915.25</v>
      </c>
      <c r="AA10" s="340">
        <v>2327915.25</v>
      </c>
      <c r="AB10" s="340">
        <v>0</v>
      </c>
      <c r="AC10" s="340">
        <v>0</v>
      </c>
      <c r="AD10" s="341">
        <f>AE10+AF10+AG10</f>
        <v>2327915.25</v>
      </c>
      <c r="AE10" s="343">
        <v>2327915.25</v>
      </c>
      <c r="AF10" s="343">
        <v>0</v>
      </c>
      <c r="AG10" s="369">
        <v>0</v>
      </c>
    </row>
    <row r="11" s="322" customFormat="1" ht="21" customHeight="1" spans="1:33">
      <c r="A11" s="345"/>
      <c r="B11" s="219" t="s">
        <v>83</v>
      </c>
      <c r="C11" s="346"/>
      <c r="D11" s="346"/>
      <c r="E11" s="346"/>
      <c r="F11" s="342" t="s">
        <v>99</v>
      </c>
      <c r="G11" s="219" t="s">
        <v>104</v>
      </c>
      <c r="H11" s="341">
        <f t="shared" si="0"/>
        <v>0</v>
      </c>
      <c r="I11" s="340">
        <v>0</v>
      </c>
      <c r="J11" s="340">
        <v>0</v>
      </c>
      <c r="K11" s="340">
        <v>0</v>
      </c>
      <c r="L11" s="341">
        <f t="shared" si="1"/>
        <v>0</v>
      </c>
      <c r="M11" s="340">
        <v>0</v>
      </c>
      <c r="N11" s="340">
        <v>0</v>
      </c>
      <c r="O11" s="340">
        <v>0</v>
      </c>
      <c r="P11" s="341">
        <f t="shared" si="2"/>
        <v>0</v>
      </c>
      <c r="Q11" s="343">
        <v>0</v>
      </c>
      <c r="R11" s="343">
        <v>0</v>
      </c>
      <c r="S11" s="343">
        <v>0</v>
      </c>
      <c r="T11" s="342" t="s">
        <v>101</v>
      </c>
      <c r="U11" s="219" t="s">
        <v>219</v>
      </c>
      <c r="V11" s="341">
        <f>W11+X11+Y11</f>
        <v>273017730.72</v>
      </c>
      <c r="W11" s="340">
        <v>270988173.12</v>
      </c>
      <c r="X11" s="340">
        <v>2029557.6</v>
      </c>
      <c r="Y11" s="340">
        <v>0</v>
      </c>
      <c r="Z11" s="341">
        <f>AA11+AB11+AC11</f>
        <v>328922958.36</v>
      </c>
      <c r="AA11" s="340">
        <v>323015400.76</v>
      </c>
      <c r="AB11" s="340">
        <v>5907557.6</v>
      </c>
      <c r="AC11" s="340">
        <v>0</v>
      </c>
      <c r="AD11" s="341">
        <f>AE11+AF11+AG11</f>
        <v>328922958.36</v>
      </c>
      <c r="AE11" s="343">
        <v>323015400.76</v>
      </c>
      <c r="AF11" s="343">
        <v>5907557.6</v>
      </c>
      <c r="AG11" s="370">
        <v>0</v>
      </c>
    </row>
    <row r="12" s="322" customFormat="1" ht="21" customHeight="1" spans="1:33">
      <c r="A12" s="345"/>
      <c r="B12" s="219" t="s">
        <v>84</v>
      </c>
      <c r="C12" s="346"/>
      <c r="D12" s="346"/>
      <c r="E12" s="346"/>
      <c r="F12" s="342" t="s">
        <v>103</v>
      </c>
      <c r="G12" s="219" t="s">
        <v>108</v>
      </c>
      <c r="H12" s="341">
        <f t="shared" si="0"/>
        <v>0</v>
      </c>
      <c r="I12" s="340">
        <v>0</v>
      </c>
      <c r="J12" s="340">
        <v>0</v>
      </c>
      <c r="K12" s="340">
        <v>0</v>
      </c>
      <c r="L12" s="341">
        <f t="shared" si="1"/>
        <v>0</v>
      </c>
      <c r="M12" s="340">
        <v>0</v>
      </c>
      <c r="N12" s="340">
        <v>0</v>
      </c>
      <c r="O12" s="340">
        <v>0</v>
      </c>
      <c r="P12" s="341">
        <f t="shared" si="2"/>
        <v>0</v>
      </c>
      <c r="Q12" s="343">
        <v>0</v>
      </c>
      <c r="R12" s="343">
        <v>0</v>
      </c>
      <c r="S12" s="343">
        <v>0</v>
      </c>
      <c r="T12" s="342" t="s">
        <v>220</v>
      </c>
      <c r="U12" s="219" t="s">
        <v>221</v>
      </c>
      <c r="V12" s="341">
        <f>W12+X12+Y12</f>
        <v>269558173.12</v>
      </c>
      <c r="W12" s="340">
        <v>269558173.12</v>
      </c>
      <c r="X12" s="340">
        <v>0</v>
      </c>
      <c r="Y12" s="340">
        <v>0</v>
      </c>
      <c r="Z12" s="341">
        <f>AA12+AB12+AC12</f>
        <v>290155255</v>
      </c>
      <c r="AA12" s="340">
        <v>290155255</v>
      </c>
      <c r="AB12" s="340">
        <v>0</v>
      </c>
      <c r="AC12" s="340">
        <v>0</v>
      </c>
      <c r="AD12" s="341">
        <f>AE12+AF12+AG12</f>
        <v>290155255</v>
      </c>
      <c r="AE12" s="352">
        <v>290155255</v>
      </c>
      <c r="AF12" s="352">
        <v>0</v>
      </c>
      <c r="AG12" s="369">
        <v>0</v>
      </c>
    </row>
    <row r="13" s="322" customFormat="1" ht="21" customHeight="1" spans="1:33">
      <c r="A13" s="345"/>
      <c r="B13" s="219" t="s">
        <v>85</v>
      </c>
      <c r="C13" s="346"/>
      <c r="D13" s="346"/>
      <c r="E13" s="346"/>
      <c r="F13" s="342" t="s">
        <v>107</v>
      </c>
      <c r="G13" s="219" t="s">
        <v>113</v>
      </c>
      <c r="H13" s="341">
        <f t="shared" si="0"/>
        <v>0</v>
      </c>
      <c r="I13" s="340">
        <v>0</v>
      </c>
      <c r="J13" s="340">
        <v>0</v>
      </c>
      <c r="K13" s="340">
        <v>0</v>
      </c>
      <c r="L13" s="341">
        <f t="shared" si="1"/>
        <v>0</v>
      </c>
      <c r="M13" s="340">
        <v>0</v>
      </c>
      <c r="N13" s="340">
        <v>0</v>
      </c>
      <c r="O13" s="340">
        <v>0</v>
      </c>
      <c r="P13" s="341">
        <f t="shared" si="2"/>
        <v>0</v>
      </c>
      <c r="Q13" s="343">
        <v>0</v>
      </c>
      <c r="R13" s="343">
        <v>0</v>
      </c>
      <c r="S13" s="343">
        <v>0</v>
      </c>
      <c r="T13" s="342"/>
      <c r="U13" s="219" t="s">
        <v>222</v>
      </c>
      <c r="V13" s="359"/>
      <c r="W13" s="346"/>
      <c r="X13" s="346"/>
      <c r="Y13" s="346"/>
      <c r="Z13" s="346"/>
      <c r="AA13" s="346"/>
      <c r="AB13" s="346"/>
      <c r="AC13" s="346"/>
      <c r="AD13" s="346"/>
      <c r="AE13" s="346"/>
      <c r="AF13" s="346"/>
      <c r="AG13" s="371"/>
    </row>
    <row r="14" s="322" customFormat="1" ht="21" customHeight="1" spans="1:33">
      <c r="A14" s="344"/>
      <c r="B14" s="219" t="s">
        <v>111</v>
      </c>
      <c r="C14" s="346"/>
      <c r="D14" s="346"/>
      <c r="E14" s="346"/>
      <c r="F14" s="342" t="s">
        <v>112</v>
      </c>
      <c r="G14" s="219" t="s">
        <v>118</v>
      </c>
      <c r="H14" s="341">
        <f t="shared" si="0"/>
        <v>0</v>
      </c>
      <c r="I14" s="340">
        <v>0</v>
      </c>
      <c r="J14" s="340">
        <v>0</v>
      </c>
      <c r="K14" s="340">
        <v>0</v>
      </c>
      <c r="L14" s="341">
        <f t="shared" si="1"/>
        <v>0</v>
      </c>
      <c r="M14" s="340">
        <v>0</v>
      </c>
      <c r="N14" s="340">
        <v>0</v>
      </c>
      <c r="O14" s="340">
        <v>0</v>
      </c>
      <c r="P14" s="341">
        <f t="shared" si="2"/>
        <v>0</v>
      </c>
      <c r="Q14" s="343">
        <v>0</v>
      </c>
      <c r="R14" s="343">
        <v>0</v>
      </c>
      <c r="S14" s="343">
        <v>0</v>
      </c>
      <c r="T14" s="342"/>
      <c r="U14" s="219" t="s">
        <v>223</v>
      </c>
      <c r="V14" s="359"/>
      <c r="W14" s="346"/>
      <c r="X14" s="346"/>
      <c r="Y14" s="346"/>
      <c r="Z14" s="346"/>
      <c r="AA14" s="346"/>
      <c r="AB14" s="346"/>
      <c r="AC14" s="346"/>
      <c r="AD14" s="346"/>
      <c r="AE14" s="346"/>
      <c r="AF14" s="346"/>
      <c r="AG14" s="371"/>
    </row>
    <row r="15" s="322" customFormat="1" ht="21" customHeight="1" spans="1:33">
      <c r="A15" s="344"/>
      <c r="B15" s="219" t="s">
        <v>116</v>
      </c>
      <c r="C15" s="346"/>
      <c r="D15" s="346"/>
      <c r="E15" s="346"/>
      <c r="F15" s="342" t="s">
        <v>117</v>
      </c>
      <c r="G15" s="219" t="s">
        <v>122</v>
      </c>
      <c r="H15" s="341">
        <f t="shared" si="0"/>
        <v>305971.25</v>
      </c>
      <c r="I15" s="340">
        <v>305971.25</v>
      </c>
      <c r="J15" s="340">
        <v>0</v>
      </c>
      <c r="K15" s="340">
        <v>0</v>
      </c>
      <c r="L15" s="341">
        <f t="shared" si="1"/>
        <v>305971.25</v>
      </c>
      <c r="M15" s="340">
        <v>305971.25</v>
      </c>
      <c r="N15" s="340">
        <v>0</v>
      </c>
      <c r="O15" s="340">
        <v>0</v>
      </c>
      <c r="P15" s="341">
        <f t="shared" si="2"/>
        <v>305971.25</v>
      </c>
      <c r="Q15" s="343">
        <v>305971.25</v>
      </c>
      <c r="R15" s="343">
        <v>0</v>
      </c>
      <c r="S15" s="343">
        <v>0</v>
      </c>
      <c r="T15" s="342"/>
      <c r="U15" s="219" t="s">
        <v>224</v>
      </c>
      <c r="V15" s="359"/>
      <c r="W15" s="346"/>
      <c r="X15" s="346"/>
      <c r="Y15" s="346"/>
      <c r="Z15" s="346"/>
      <c r="AA15" s="346"/>
      <c r="AB15" s="346"/>
      <c r="AC15" s="346"/>
      <c r="AD15" s="346"/>
      <c r="AE15" s="346"/>
      <c r="AF15" s="346"/>
      <c r="AG15" s="371"/>
    </row>
    <row r="16" s="322" customFormat="1" ht="21" customHeight="1" spans="1:33">
      <c r="A16" s="345"/>
      <c r="B16" s="219" t="s">
        <v>120</v>
      </c>
      <c r="C16" s="346"/>
      <c r="D16" s="346"/>
      <c r="E16" s="346"/>
      <c r="F16" s="342" t="s">
        <v>121</v>
      </c>
      <c r="G16" s="219" t="s">
        <v>125</v>
      </c>
      <c r="H16" s="341">
        <f t="shared" si="0"/>
        <v>86639.93</v>
      </c>
      <c r="I16" s="340">
        <v>86639.93</v>
      </c>
      <c r="J16" s="340">
        <v>0</v>
      </c>
      <c r="K16" s="340">
        <v>0</v>
      </c>
      <c r="L16" s="341">
        <f t="shared" si="1"/>
        <v>86639.93</v>
      </c>
      <c r="M16" s="340">
        <v>86639.93</v>
      </c>
      <c r="N16" s="340">
        <v>0</v>
      </c>
      <c r="O16" s="340">
        <v>0</v>
      </c>
      <c r="P16" s="341">
        <f t="shared" si="2"/>
        <v>86639.93</v>
      </c>
      <c r="Q16" s="343">
        <v>86639.93</v>
      </c>
      <c r="R16" s="343">
        <v>0</v>
      </c>
      <c r="S16" s="343">
        <v>0</v>
      </c>
      <c r="T16" s="342"/>
      <c r="U16" s="219" t="s">
        <v>225</v>
      </c>
      <c r="V16" s="359"/>
      <c r="W16" s="346"/>
      <c r="X16" s="346"/>
      <c r="Y16" s="346"/>
      <c r="Z16" s="346"/>
      <c r="AA16" s="346"/>
      <c r="AB16" s="346"/>
      <c r="AC16" s="346"/>
      <c r="AD16" s="346"/>
      <c r="AE16" s="346"/>
      <c r="AF16" s="346"/>
      <c r="AG16" s="371"/>
    </row>
    <row r="17" s="322" customFormat="1" ht="21" customHeight="1" spans="1:33">
      <c r="A17" s="347"/>
      <c r="B17" s="219" t="s">
        <v>123</v>
      </c>
      <c r="C17" s="346"/>
      <c r="D17" s="346"/>
      <c r="E17" s="346"/>
      <c r="F17" s="342" t="s">
        <v>124</v>
      </c>
      <c r="G17" s="219" t="s">
        <v>128</v>
      </c>
      <c r="H17" s="341">
        <f t="shared" si="0"/>
        <v>0</v>
      </c>
      <c r="I17" s="340">
        <v>0</v>
      </c>
      <c r="J17" s="340">
        <v>0</v>
      </c>
      <c r="K17" s="340">
        <v>0</v>
      </c>
      <c r="L17" s="341">
        <f t="shared" si="1"/>
        <v>0</v>
      </c>
      <c r="M17" s="340">
        <v>0</v>
      </c>
      <c r="N17" s="340">
        <v>0</v>
      </c>
      <c r="O17" s="340">
        <v>0</v>
      </c>
      <c r="P17" s="341">
        <f t="shared" si="2"/>
        <v>0</v>
      </c>
      <c r="Q17" s="343">
        <v>0</v>
      </c>
      <c r="R17" s="343">
        <v>0</v>
      </c>
      <c r="S17" s="343">
        <v>0</v>
      </c>
      <c r="T17" s="219"/>
      <c r="U17" s="219" t="s">
        <v>226</v>
      </c>
      <c r="V17" s="359"/>
      <c r="W17" s="346"/>
      <c r="X17" s="346"/>
      <c r="Y17" s="346"/>
      <c r="Z17" s="346"/>
      <c r="AA17" s="346"/>
      <c r="AB17" s="346"/>
      <c r="AC17" s="346"/>
      <c r="AD17" s="346"/>
      <c r="AE17" s="346"/>
      <c r="AF17" s="346"/>
      <c r="AG17" s="371"/>
    </row>
    <row r="18" s="322" customFormat="1" ht="21" customHeight="1" spans="1:33">
      <c r="A18" s="347"/>
      <c r="B18" s="219" t="s">
        <v>126</v>
      </c>
      <c r="C18" s="346"/>
      <c r="D18" s="346"/>
      <c r="E18" s="346"/>
      <c r="F18" s="342" t="s">
        <v>127</v>
      </c>
      <c r="G18" s="219" t="s">
        <v>133</v>
      </c>
      <c r="H18" s="341">
        <f t="shared" si="0"/>
        <v>0</v>
      </c>
      <c r="I18" s="340">
        <v>0</v>
      </c>
      <c r="J18" s="340">
        <v>0</v>
      </c>
      <c r="K18" s="340">
        <v>0</v>
      </c>
      <c r="L18" s="341">
        <f t="shared" si="1"/>
        <v>5907557.6</v>
      </c>
      <c r="M18" s="340">
        <v>0</v>
      </c>
      <c r="N18" s="340">
        <v>5907557.6</v>
      </c>
      <c r="O18" s="340">
        <v>0</v>
      </c>
      <c r="P18" s="341">
        <f t="shared" si="2"/>
        <v>5907557.6</v>
      </c>
      <c r="Q18" s="343">
        <v>0</v>
      </c>
      <c r="R18" s="343">
        <v>5907557.6</v>
      </c>
      <c r="S18" s="343">
        <v>0</v>
      </c>
      <c r="T18" s="219" t="s">
        <v>227</v>
      </c>
      <c r="U18" s="219" t="s">
        <v>228</v>
      </c>
      <c r="V18" s="360" t="s">
        <v>130</v>
      </c>
      <c r="W18" s="360" t="s">
        <v>130</v>
      </c>
      <c r="X18" s="360" t="s">
        <v>130</v>
      </c>
      <c r="Y18" s="360" t="s">
        <v>130</v>
      </c>
      <c r="Z18" s="360" t="s">
        <v>130</v>
      </c>
      <c r="AA18" s="360" t="s">
        <v>130</v>
      </c>
      <c r="AB18" s="360" t="s">
        <v>130</v>
      </c>
      <c r="AC18" s="360" t="s">
        <v>130</v>
      </c>
      <c r="AD18" s="343">
        <f>SUM(AD19:AD28)</f>
        <v>342554487.68</v>
      </c>
      <c r="AE18" s="341">
        <f>SUM(AE19:AE28)</f>
        <v>336646930.08</v>
      </c>
      <c r="AF18" s="341">
        <f>SUM(AF19:AF28)</f>
        <v>5907557.6</v>
      </c>
      <c r="AG18" s="368">
        <f>SUM(AG19:AG28)</f>
        <v>0</v>
      </c>
    </row>
    <row r="19" s="322" customFormat="1" ht="21" customHeight="1" spans="1:33">
      <c r="A19" s="347"/>
      <c r="B19" s="219" t="s">
        <v>131</v>
      </c>
      <c r="C19" s="346"/>
      <c r="D19" s="346"/>
      <c r="E19" s="346"/>
      <c r="F19" s="342" t="s">
        <v>132</v>
      </c>
      <c r="G19" s="219" t="s">
        <v>137</v>
      </c>
      <c r="H19" s="341">
        <f t="shared" si="0"/>
        <v>13224100</v>
      </c>
      <c r="I19" s="340">
        <v>13224100</v>
      </c>
      <c r="J19" s="340">
        <v>0</v>
      </c>
      <c r="K19" s="340">
        <v>0</v>
      </c>
      <c r="L19" s="341">
        <f t="shared" si="1"/>
        <v>19528938</v>
      </c>
      <c r="M19" s="340">
        <v>19528938</v>
      </c>
      <c r="N19" s="340">
        <v>0</v>
      </c>
      <c r="O19" s="340">
        <v>0</v>
      </c>
      <c r="P19" s="341">
        <f t="shared" si="2"/>
        <v>19528938</v>
      </c>
      <c r="Q19" s="343">
        <v>19528938</v>
      </c>
      <c r="R19" s="343">
        <v>0</v>
      </c>
      <c r="S19" s="343">
        <v>0</v>
      </c>
      <c r="T19" s="342" t="s">
        <v>134</v>
      </c>
      <c r="U19" s="219" t="s">
        <v>229</v>
      </c>
      <c r="V19" s="360" t="s">
        <v>130</v>
      </c>
      <c r="W19" s="360" t="s">
        <v>130</v>
      </c>
      <c r="X19" s="360" t="s">
        <v>130</v>
      </c>
      <c r="Y19" s="360" t="s">
        <v>130</v>
      </c>
      <c r="Z19" s="360" t="s">
        <v>130</v>
      </c>
      <c r="AA19" s="360" t="s">
        <v>130</v>
      </c>
      <c r="AB19" s="360" t="s">
        <v>130</v>
      </c>
      <c r="AC19" s="360" t="s">
        <v>130</v>
      </c>
      <c r="AD19" s="343">
        <f t="shared" ref="AD19:AD28" si="4">SUM(AE19:AG19)</f>
        <v>10811141.07</v>
      </c>
      <c r="AE19" s="343">
        <v>10811141.07</v>
      </c>
      <c r="AF19" s="343">
        <v>0</v>
      </c>
      <c r="AG19" s="370">
        <v>0</v>
      </c>
    </row>
    <row r="20" s="322" customFormat="1" ht="21" customHeight="1" spans="1:33">
      <c r="A20" s="347"/>
      <c r="B20" s="219" t="s">
        <v>135</v>
      </c>
      <c r="C20" s="346"/>
      <c r="D20" s="346"/>
      <c r="E20" s="346"/>
      <c r="F20" s="342" t="s">
        <v>136</v>
      </c>
      <c r="G20" s="219" t="s">
        <v>141</v>
      </c>
      <c r="H20" s="341">
        <f t="shared" si="0"/>
        <v>259883520.34</v>
      </c>
      <c r="I20" s="340">
        <v>257853962.74</v>
      </c>
      <c r="J20" s="340">
        <v>2029557.6</v>
      </c>
      <c r="K20" s="340">
        <v>0</v>
      </c>
      <c r="L20" s="341">
        <f t="shared" si="1"/>
        <v>314079057.7</v>
      </c>
      <c r="M20" s="340">
        <v>314079057.7</v>
      </c>
      <c r="N20" s="340">
        <v>0</v>
      </c>
      <c r="O20" s="340">
        <v>0</v>
      </c>
      <c r="P20" s="341">
        <f t="shared" si="2"/>
        <v>314079057.7</v>
      </c>
      <c r="Q20" s="343">
        <v>314079057.7</v>
      </c>
      <c r="R20" s="343">
        <v>0</v>
      </c>
      <c r="S20" s="343">
        <v>0</v>
      </c>
      <c r="T20" s="342" t="s">
        <v>138</v>
      </c>
      <c r="U20" s="219" t="s">
        <v>230</v>
      </c>
      <c r="V20" s="360" t="s">
        <v>130</v>
      </c>
      <c r="W20" s="360" t="s">
        <v>130</v>
      </c>
      <c r="X20" s="360" t="s">
        <v>130</v>
      </c>
      <c r="Y20" s="360" t="s">
        <v>130</v>
      </c>
      <c r="Z20" s="360" t="s">
        <v>130</v>
      </c>
      <c r="AA20" s="360" t="s">
        <v>130</v>
      </c>
      <c r="AB20" s="360" t="s">
        <v>130</v>
      </c>
      <c r="AC20" s="360" t="s">
        <v>130</v>
      </c>
      <c r="AD20" s="341">
        <f t="shared" si="4"/>
        <v>1924990.25</v>
      </c>
      <c r="AE20" s="343">
        <v>1924990.25</v>
      </c>
      <c r="AF20" s="343">
        <v>0</v>
      </c>
      <c r="AG20" s="370">
        <v>0</v>
      </c>
    </row>
    <row r="21" s="322" customFormat="1" ht="21" customHeight="1" spans="1:33">
      <c r="A21" s="347"/>
      <c r="B21" s="219" t="s">
        <v>139</v>
      </c>
      <c r="C21" s="346"/>
      <c r="D21" s="346"/>
      <c r="E21" s="346"/>
      <c r="F21" s="342" t="s">
        <v>140</v>
      </c>
      <c r="G21" s="219" t="s">
        <v>145</v>
      </c>
      <c r="H21" s="341">
        <f t="shared" si="0"/>
        <v>0</v>
      </c>
      <c r="I21" s="340">
        <v>0</v>
      </c>
      <c r="J21" s="340">
        <v>0</v>
      </c>
      <c r="K21" s="340">
        <v>0</v>
      </c>
      <c r="L21" s="341">
        <f t="shared" si="1"/>
        <v>0</v>
      </c>
      <c r="M21" s="340">
        <v>0</v>
      </c>
      <c r="N21" s="340">
        <v>0</v>
      </c>
      <c r="O21" s="340">
        <v>0</v>
      </c>
      <c r="P21" s="341">
        <f t="shared" si="2"/>
        <v>0</v>
      </c>
      <c r="Q21" s="343">
        <v>0</v>
      </c>
      <c r="R21" s="343">
        <v>0</v>
      </c>
      <c r="S21" s="343">
        <v>0</v>
      </c>
      <c r="T21" s="342" t="s">
        <v>142</v>
      </c>
      <c r="U21" s="219" t="s">
        <v>231</v>
      </c>
      <c r="V21" s="360" t="s">
        <v>130</v>
      </c>
      <c r="W21" s="360" t="s">
        <v>130</v>
      </c>
      <c r="X21" s="360" t="s">
        <v>130</v>
      </c>
      <c r="Y21" s="360" t="s">
        <v>130</v>
      </c>
      <c r="Z21" s="360" t="s">
        <v>130</v>
      </c>
      <c r="AA21" s="360" t="s">
        <v>130</v>
      </c>
      <c r="AB21" s="360" t="s">
        <v>130</v>
      </c>
      <c r="AC21" s="360" t="s">
        <v>130</v>
      </c>
      <c r="AD21" s="341">
        <f t="shared" si="4"/>
        <v>492473</v>
      </c>
      <c r="AE21" s="343">
        <v>492473</v>
      </c>
      <c r="AF21" s="343">
        <v>0</v>
      </c>
      <c r="AG21" s="370">
        <v>0</v>
      </c>
    </row>
    <row r="22" s="322" customFormat="1" ht="21" customHeight="1" spans="1:33">
      <c r="A22" s="347"/>
      <c r="B22" s="219" t="s">
        <v>143</v>
      </c>
      <c r="C22" s="346"/>
      <c r="D22" s="346"/>
      <c r="E22" s="346"/>
      <c r="F22" s="342" t="s">
        <v>144</v>
      </c>
      <c r="G22" s="219" t="s">
        <v>149</v>
      </c>
      <c r="H22" s="341">
        <f t="shared" si="0"/>
        <v>0</v>
      </c>
      <c r="I22" s="340">
        <v>0</v>
      </c>
      <c r="J22" s="340">
        <v>0</v>
      </c>
      <c r="K22" s="340">
        <v>0</v>
      </c>
      <c r="L22" s="341">
        <f t="shared" si="1"/>
        <v>870923.76</v>
      </c>
      <c r="M22" s="340">
        <v>870923.76</v>
      </c>
      <c r="N22" s="340">
        <v>0</v>
      </c>
      <c r="O22" s="340">
        <v>0</v>
      </c>
      <c r="P22" s="341">
        <f t="shared" si="2"/>
        <v>870923.76</v>
      </c>
      <c r="Q22" s="343">
        <v>870923.76</v>
      </c>
      <c r="R22" s="343">
        <v>0</v>
      </c>
      <c r="S22" s="343">
        <v>0</v>
      </c>
      <c r="T22" s="342" t="s">
        <v>146</v>
      </c>
      <c r="U22" s="219" t="s">
        <v>232</v>
      </c>
      <c r="V22" s="360" t="s">
        <v>130</v>
      </c>
      <c r="W22" s="360" t="s">
        <v>130</v>
      </c>
      <c r="X22" s="360" t="s">
        <v>130</v>
      </c>
      <c r="Y22" s="360" t="s">
        <v>130</v>
      </c>
      <c r="Z22" s="360" t="s">
        <v>130</v>
      </c>
      <c r="AA22" s="360" t="s">
        <v>130</v>
      </c>
      <c r="AB22" s="360" t="s">
        <v>130</v>
      </c>
      <c r="AC22" s="360" t="s">
        <v>130</v>
      </c>
      <c r="AD22" s="341">
        <f t="shared" si="4"/>
        <v>0</v>
      </c>
      <c r="AE22" s="343">
        <v>0</v>
      </c>
      <c r="AF22" s="343">
        <v>0</v>
      </c>
      <c r="AG22" s="370">
        <v>0</v>
      </c>
    </row>
    <row r="23" s="322" customFormat="1" ht="21" customHeight="1" spans="1:33">
      <c r="A23" s="347"/>
      <c r="B23" s="219" t="s">
        <v>147</v>
      </c>
      <c r="C23" s="346"/>
      <c r="D23" s="346"/>
      <c r="E23" s="346"/>
      <c r="F23" s="342" t="s">
        <v>148</v>
      </c>
      <c r="G23" s="219" t="s">
        <v>153</v>
      </c>
      <c r="H23" s="341">
        <f t="shared" si="0"/>
        <v>0</v>
      </c>
      <c r="I23" s="340">
        <v>0</v>
      </c>
      <c r="J23" s="340">
        <v>0</v>
      </c>
      <c r="K23" s="340">
        <v>0</v>
      </c>
      <c r="L23" s="341">
        <f t="shared" si="1"/>
        <v>0</v>
      </c>
      <c r="M23" s="340">
        <v>0</v>
      </c>
      <c r="N23" s="340">
        <v>0</v>
      </c>
      <c r="O23" s="340">
        <v>0</v>
      </c>
      <c r="P23" s="341">
        <f t="shared" si="2"/>
        <v>0</v>
      </c>
      <c r="Q23" s="343">
        <v>0</v>
      </c>
      <c r="R23" s="343">
        <v>0</v>
      </c>
      <c r="S23" s="343">
        <v>0</v>
      </c>
      <c r="T23" s="342" t="s">
        <v>150</v>
      </c>
      <c r="U23" s="219" t="s">
        <v>233</v>
      </c>
      <c r="V23" s="360" t="s">
        <v>130</v>
      </c>
      <c r="W23" s="360" t="s">
        <v>130</v>
      </c>
      <c r="X23" s="360" t="s">
        <v>130</v>
      </c>
      <c r="Y23" s="360" t="s">
        <v>130</v>
      </c>
      <c r="Z23" s="360" t="s">
        <v>130</v>
      </c>
      <c r="AA23" s="360" t="s">
        <v>130</v>
      </c>
      <c r="AB23" s="360" t="s">
        <v>130</v>
      </c>
      <c r="AC23" s="360" t="s">
        <v>130</v>
      </c>
      <c r="AD23" s="341">
        <f t="shared" si="4"/>
        <v>290155255</v>
      </c>
      <c r="AE23" s="343">
        <v>290155255</v>
      </c>
      <c r="AF23" s="343">
        <v>0</v>
      </c>
      <c r="AG23" s="370">
        <v>0</v>
      </c>
    </row>
    <row r="24" s="322" customFormat="1" ht="21" customHeight="1" spans="1:33">
      <c r="A24" s="347"/>
      <c r="B24" s="219" t="s">
        <v>151</v>
      </c>
      <c r="C24" s="346"/>
      <c r="D24" s="346"/>
      <c r="E24" s="346"/>
      <c r="F24" s="342" t="s">
        <v>152</v>
      </c>
      <c r="G24" s="219" t="s">
        <v>157</v>
      </c>
      <c r="H24" s="341">
        <f t="shared" si="0"/>
        <v>0</v>
      </c>
      <c r="I24" s="340">
        <v>0</v>
      </c>
      <c r="J24" s="340">
        <v>0</v>
      </c>
      <c r="K24" s="340">
        <v>0</v>
      </c>
      <c r="L24" s="341">
        <f t="shared" si="1"/>
        <v>0</v>
      </c>
      <c r="M24" s="340">
        <v>0</v>
      </c>
      <c r="N24" s="340">
        <v>0</v>
      </c>
      <c r="O24" s="340">
        <v>0</v>
      </c>
      <c r="P24" s="341">
        <f t="shared" si="2"/>
        <v>0</v>
      </c>
      <c r="Q24" s="343">
        <v>0</v>
      </c>
      <c r="R24" s="343">
        <v>0</v>
      </c>
      <c r="S24" s="343">
        <v>0</v>
      </c>
      <c r="T24" s="342" t="s">
        <v>154</v>
      </c>
      <c r="U24" s="219" t="s">
        <v>234</v>
      </c>
      <c r="V24" s="360" t="s">
        <v>130</v>
      </c>
      <c r="W24" s="360" t="s">
        <v>130</v>
      </c>
      <c r="X24" s="360" t="s">
        <v>130</v>
      </c>
      <c r="Y24" s="360" t="s">
        <v>130</v>
      </c>
      <c r="Z24" s="360" t="s">
        <v>130</v>
      </c>
      <c r="AA24" s="360" t="s">
        <v>130</v>
      </c>
      <c r="AB24" s="360" t="s">
        <v>130</v>
      </c>
      <c r="AC24" s="360" t="s">
        <v>130</v>
      </c>
      <c r="AD24" s="341">
        <f t="shared" si="4"/>
        <v>6310482.6</v>
      </c>
      <c r="AE24" s="343">
        <v>402925</v>
      </c>
      <c r="AF24" s="343">
        <v>5907557.6</v>
      </c>
      <c r="AG24" s="370">
        <v>0</v>
      </c>
    </row>
    <row r="25" s="322" customFormat="1" ht="21" customHeight="1" spans="1:33">
      <c r="A25" s="347"/>
      <c r="B25" s="219" t="s">
        <v>155</v>
      </c>
      <c r="C25" s="346"/>
      <c r="D25" s="346"/>
      <c r="E25" s="346"/>
      <c r="F25" s="342" t="s">
        <v>156</v>
      </c>
      <c r="G25" s="219" t="s">
        <v>161</v>
      </c>
      <c r="H25" s="341">
        <f t="shared" si="0"/>
        <v>0</v>
      </c>
      <c r="I25" s="340">
        <v>0</v>
      </c>
      <c r="J25" s="340">
        <v>0</v>
      </c>
      <c r="K25" s="340">
        <v>0</v>
      </c>
      <c r="L25" s="341">
        <f t="shared" si="1"/>
        <v>0</v>
      </c>
      <c r="M25" s="340">
        <v>0</v>
      </c>
      <c r="N25" s="340">
        <v>0</v>
      </c>
      <c r="O25" s="340">
        <v>0</v>
      </c>
      <c r="P25" s="341">
        <f t="shared" si="2"/>
        <v>0</v>
      </c>
      <c r="Q25" s="343">
        <v>0</v>
      </c>
      <c r="R25" s="343">
        <v>0</v>
      </c>
      <c r="S25" s="343">
        <v>0</v>
      </c>
      <c r="T25" s="342" t="s">
        <v>158</v>
      </c>
      <c r="U25" s="219" t="s">
        <v>235</v>
      </c>
      <c r="V25" s="360" t="s">
        <v>130</v>
      </c>
      <c r="W25" s="360" t="s">
        <v>130</v>
      </c>
      <c r="X25" s="360" t="s">
        <v>130</v>
      </c>
      <c r="Y25" s="360" t="s">
        <v>130</v>
      </c>
      <c r="Z25" s="360" t="s">
        <v>130</v>
      </c>
      <c r="AA25" s="360" t="s">
        <v>130</v>
      </c>
      <c r="AB25" s="360" t="s">
        <v>130</v>
      </c>
      <c r="AC25" s="360" t="s">
        <v>130</v>
      </c>
      <c r="AD25" s="341">
        <f t="shared" si="4"/>
        <v>0</v>
      </c>
      <c r="AE25" s="343">
        <v>0</v>
      </c>
      <c r="AF25" s="343">
        <v>0</v>
      </c>
      <c r="AG25" s="370">
        <v>0</v>
      </c>
    </row>
    <row r="26" s="322" customFormat="1" ht="21" customHeight="1" spans="1:33">
      <c r="A26" s="347"/>
      <c r="B26" s="219" t="s">
        <v>159</v>
      </c>
      <c r="C26" s="346"/>
      <c r="D26" s="346"/>
      <c r="E26" s="346"/>
      <c r="F26" s="342" t="s">
        <v>160</v>
      </c>
      <c r="G26" s="219" t="s">
        <v>165</v>
      </c>
      <c r="H26" s="341">
        <f t="shared" si="0"/>
        <v>175399.44</v>
      </c>
      <c r="I26" s="340">
        <v>175399.44</v>
      </c>
      <c r="J26" s="340">
        <v>0</v>
      </c>
      <c r="K26" s="340">
        <v>0</v>
      </c>
      <c r="L26" s="341">
        <f t="shared" si="1"/>
        <v>175399.44</v>
      </c>
      <c r="M26" s="340">
        <v>175399.44</v>
      </c>
      <c r="N26" s="340">
        <v>0</v>
      </c>
      <c r="O26" s="340">
        <v>0</v>
      </c>
      <c r="P26" s="341">
        <f t="shared" si="2"/>
        <v>175399.44</v>
      </c>
      <c r="Q26" s="343">
        <v>175399.44</v>
      </c>
      <c r="R26" s="343">
        <v>0</v>
      </c>
      <c r="S26" s="343">
        <v>0</v>
      </c>
      <c r="T26" s="342" t="s">
        <v>162</v>
      </c>
      <c r="U26" s="219" t="s">
        <v>236</v>
      </c>
      <c r="V26" s="360" t="s">
        <v>130</v>
      </c>
      <c r="W26" s="360" t="s">
        <v>130</v>
      </c>
      <c r="X26" s="360" t="s">
        <v>130</v>
      </c>
      <c r="Y26" s="360" t="s">
        <v>130</v>
      </c>
      <c r="Z26" s="360" t="s">
        <v>130</v>
      </c>
      <c r="AA26" s="360" t="s">
        <v>130</v>
      </c>
      <c r="AB26" s="360" t="s">
        <v>130</v>
      </c>
      <c r="AC26" s="360" t="s">
        <v>130</v>
      </c>
      <c r="AD26" s="341">
        <f t="shared" si="4"/>
        <v>32860145.76</v>
      </c>
      <c r="AE26" s="343">
        <v>32860145.76</v>
      </c>
      <c r="AF26" s="343">
        <v>0</v>
      </c>
      <c r="AG26" s="370">
        <v>0</v>
      </c>
    </row>
    <row r="27" s="322" customFormat="1" ht="21" customHeight="1" spans="1:33">
      <c r="A27" s="347"/>
      <c r="B27" s="219" t="s">
        <v>163</v>
      </c>
      <c r="C27" s="346"/>
      <c r="D27" s="346"/>
      <c r="E27" s="346"/>
      <c r="F27" s="342" t="s">
        <v>164</v>
      </c>
      <c r="G27" s="219" t="s">
        <v>169</v>
      </c>
      <c r="H27" s="341">
        <f t="shared" si="0"/>
        <v>0</v>
      </c>
      <c r="I27" s="340">
        <v>0</v>
      </c>
      <c r="J27" s="340">
        <v>0</v>
      </c>
      <c r="K27" s="340">
        <v>0</v>
      </c>
      <c r="L27" s="341">
        <f t="shared" si="1"/>
        <v>0</v>
      </c>
      <c r="M27" s="340">
        <v>0</v>
      </c>
      <c r="N27" s="340">
        <v>0</v>
      </c>
      <c r="O27" s="340">
        <v>0</v>
      </c>
      <c r="P27" s="341">
        <f t="shared" si="2"/>
        <v>0</v>
      </c>
      <c r="Q27" s="343">
        <v>0</v>
      </c>
      <c r="R27" s="343">
        <v>0</v>
      </c>
      <c r="S27" s="343">
        <v>0</v>
      </c>
      <c r="T27" s="342" t="s">
        <v>166</v>
      </c>
      <c r="U27" s="219" t="s">
        <v>237</v>
      </c>
      <c r="V27" s="360" t="s">
        <v>130</v>
      </c>
      <c r="W27" s="360" t="s">
        <v>130</v>
      </c>
      <c r="X27" s="360" t="s">
        <v>130</v>
      </c>
      <c r="Y27" s="360" t="s">
        <v>130</v>
      </c>
      <c r="Z27" s="360" t="s">
        <v>130</v>
      </c>
      <c r="AA27" s="360" t="s">
        <v>130</v>
      </c>
      <c r="AB27" s="360" t="s">
        <v>130</v>
      </c>
      <c r="AC27" s="360" t="s">
        <v>130</v>
      </c>
      <c r="AD27" s="341">
        <f t="shared" si="4"/>
        <v>0</v>
      </c>
      <c r="AE27" s="343">
        <v>0</v>
      </c>
      <c r="AF27" s="343">
        <v>0</v>
      </c>
      <c r="AG27" s="370">
        <v>0</v>
      </c>
    </row>
    <row r="28" s="322" customFormat="1" ht="21" customHeight="1" spans="1:33">
      <c r="A28" s="347"/>
      <c r="B28" s="219" t="s">
        <v>167</v>
      </c>
      <c r="C28" s="346"/>
      <c r="D28" s="346"/>
      <c r="E28" s="346"/>
      <c r="F28" s="342" t="s">
        <v>168</v>
      </c>
      <c r="G28" s="219" t="s">
        <v>173</v>
      </c>
      <c r="H28" s="341">
        <f t="shared" si="0"/>
        <v>0</v>
      </c>
      <c r="I28" s="340">
        <v>0</v>
      </c>
      <c r="J28" s="340">
        <v>0</v>
      </c>
      <c r="K28" s="340">
        <v>0</v>
      </c>
      <c r="L28" s="341">
        <f t="shared" si="1"/>
        <v>0</v>
      </c>
      <c r="M28" s="340">
        <v>0</v>
      </c>
      <c r="N28" s="340">
        <v>0</v>
      </c>
      <c r="O28" s="340">
        <v>0</v>
      </c>
      <c r="P28" s="341">
        <f t="shared" si="2"/>
        <v>0</v>
      </c>
      <c r="Q28" s="343">
        <v>0</v>
      </c>
      <c r="R28" s="343">
        <v>0</v>
      </c>
      <c r="S28" s="343">
        <v>0</v>
      </c>
      <c r="T28" s="342" t="s">
        <v>170</v>
      </c>
      <c r="U28" s="219" t="s">
        <v>238</v>
      </c>
      <c r="V28" s="360" t="s">
        <v>130</v>
      </c>
      <c r="W28" s="360" t="s">
        <v>130</v>
      </c>
      <c r="X28" s="360" t="s">
        <v>130</v>
      </c>
      <c r="Y28" s="360" t="s">
        <v>130</v>
      </c>
      <c r="Z28" s="360" t="s">
        <v>130</v>
      </c>
      <c r="AA28" s="360" t="s">
        <v>130</v>
      </c>
      <c r="AB28" s="360" t="s">
        <v>130</v>
      </c>
      <c r="AC28" s="360" t="s">
        <v>130</v>
      </c>
      <c r="AD28" s="341">
        <f t="shared" si="4"/>
        <v>0</v>
      </c>
      <c r="AE28" s="343">
        <v>0</v>
      </c>
      <c r="AF28" s="343">
        <v>0</v>
      </c>
      <c r="AG28" s="370">
        <v>0</v>
      </c>
    </row>
    <row r="29" s="322" customFormat="1" ht="21" customHeight="1" spans="1:33">
      <c r="A29" s="347"/>
      <c r="B29" s="219" t="s">
        <v>171</v>
      </c>
      <c r="C29" s="346"/>
      <c r="D29" s="346"/>
      <c r="E29" s="346"/>
      <c r="F29" s="342" t="s">
        <v>172</v>
      </c>
      <c r="G29" s="219" t="s">
        <v>176</v>
      </c>
      <c r="H29" s="341">
        <f t="shared" si="0"/>
        <v>0</v>
      </c>
      <c r="I29" s="340">
        <v>0</v>
      </c>
      <c r="J29" s="340">
        <v>0</v>
      </c>
      <c r="K29" s="340">
        <v>0</v>
      </c>
      <c r="L29" s="341">
        <f t="shared" si="1"/>
        <v>0</v>
      </c>
      <c r="M29" s="340">
        <v>0</v>
      </c>
      <c r="N29" s="340">
        <v>0</v>
      </c>
      <c r="O29" s="340">
        <v>0</v>
      </c>
      <c r="P29" s="341">
        <f t="shared" si="2"/>
        <v>0</v>
      </c>
      <c r="Q29" s="343">
        <v>0</v>
      </c>
      <c r="R29" s="343">
        <v>0</v>
      </c>
      <c r="S29" s="343">
        <v>0</v>
      </c>
      <c r="T29" s="342"/>
      <c r="U29" s="219" t="s">
        <v>239</v>
      </c>
      <c r="V29" s="346"/>
      <c r="W29" s="346"/>
      <c r="X29" s="346"/>
      <c r="Y29" s="346"/>
      <c r="Z29" s="346"/>
      <c r="AA29" s="346"/>
      <c r="AB29" s="346"/>
      <c r="AC29" s="346"/>
      <c r="AD29" s="346"/>
      <c r="AE29" s="346"/>
      <c r="AF29" s="346"/>
      <c r="AG29" s="371"/>
    </row>
    <row r="30" s="322" customFormat="1" ht="21" customHeight="1" spans="1:33">
      <c r="A30" s="347"/>
      <c r="B30" s="219" t="s">
        <v>174</v>
      </c>
      <c r="C30" s="346"/>
      <c r="D30" s="346"/>
      <c r="E30" s="346"/>
      <c r="F30" s="342" t="s">
        <v>175</v>
      </c>
      <c r="G30" s="219" t="s">
        <v>179</v>
      </c>
      <c r="H30" s="341">
        <f t="shared" si="0"/>
        <v>0</v>
      </c>
      <c r="I30" s="340">
        <v>0</v>
      </c>
      <c r="J30" s="340">
        <v>0</v>
      </c>
      <c r="K30" s="340">
        <v>0</v>
      </c>
      <c r="L30" s="341">
        <f t="shared" si="1"/>
        <v>0</v>
      </c>
      <c r="M30" s="340">
        <v>0</v>
      </c>
      <c r="N30" s="340">
        <v>0</v>
      </c>
      <c r="O30" s="340">
        <v>0</v>
      </c>
      <c r="P30" s="341">
        <f t="shared" si="2"/>
        <v>0</v>
      </c>
      <c r="Q30" s="343">
        <v>0</v>
      </c>
      <c r="R30" s="343">
        <v>0</v>
      </c>
      <c r="S30" s="343">
        <v>0</v>
      </c>
      <c r="T30" s="361"/>
      <c r="U30" s="219" t="s">
        <v>240</v>
      </c>
      <c r="V30" s="346"/>
      <c r="W30" s="346"/>
      <c r="X30" s="346"/>
      <c r="Y30" s="346"/>
      <c r="Z30" s="346"/>
      <c r="AA30" s="346"/>
      <c r="AB30" s="346"/>
      <c r="AC30" s="346"/>
      <c r="AD30" s="346"/>
      <c r="AE30" s="346"/>
      <c r="AF30" s="346"/>
      <c r="AG30" s="371"/>
    </row>
    <row r="31" s="322" customFormat="1" ht="21" customHeight="1" spans="1:33">
      <c r="A31" s="345"/>
      <c r="B31" s="219" t="s">
        <v>177</v>
      </c>
      <c r="C31" s="346"/>
      <c r="D31" s="346"/>
      <c r="E31" s="346"/>
      <c r="F31" s="342" t="s">
        <v>178</v>
      </c>
      <c r="G31" s="219" t="s">
        <v>182</v>
      </c>
      <c r="H31" s="341">
        <f t="shared" si="0"/>
        <v>0</v>
      </c>
      <c r="I31" s="340">
        <v>0</v>
      </c>
      <c r="J31" s="340">
        <v>0</v>
      </c>
      <c r="K31" s="340">
        <v>0</v>
      </c>
      <c r="L31" s="341">
        <f t="shared" si="1"/>
        <v>0</v>
      </c>
      <c r="M31" s="340">
        <v>0</v>
      </c>
      <c r="N31" s="340">
        <v>0</v>
      </c>
      <c r="O31" s="340">
        <v>0</v>
      </c>
      <c r="P31" s="341">
        <f t="shared" si="2"/>
        <v>0</v>
      </c>
      <c r="Q31" s="343">
        <v>0</v>
      </c>
      <c r="R31" s="343">
        <v>0</v>
      </c>
      <c r="S31" s="343">
        <v>0</v>
      </c>
      <c r="T31" s="361"/>
      <c r="U31" s="219" t="s">
        <v>241</v>
      </c>
      <c r="V31" s="346"/>
      <c r="W31" s="346"/>
      <c r="X31" s="346"/>
      <c r="Y31" s="346"/>
      <c r="Z31" s="346"/>
      <c r="AA31" s="346"/>
      <c r="AB31" s="346"/>
      <c r="AC31" s="346"/>
      <c r="AD31" s="346"/>
      <c r="AE31" s="346"/>
      <c r="AF31" s="346"/>
      <c r="AG31" s="371"/>
    </row>
    <row r="32" s="322" customFormat="1" ht="21" customHeight="1" spans="1:33">
      <c r="A32" s="348"/>
      <c r="B32" s="219" t="s">
        <v>180</v>
      </c>
      <c r="C32" s="349"/>
      <c r="D32" s="349"/>
      <c r="E32" s="349"/>
      <c r="F32" s="342" t="s">
        <v>181</v>
      </c>
      <c r="G32" s="219" t="s">
        <v>185</v>
      </c>
      <c r="H32" s="341">
        <f t="shared" si="0"/>
        <v>0</v>
      </c>
      <c r="I32" s="340">
        <v>0</v>
      </c>
      <c r="J32" s="340">
        <v>0</v>
      </c>
      <c r="K32" s="340">
        <v>0</v>
      </c>
      <c r="L32" s="341">
        <f t="shared" si="1"/>
        <v>0</v>
      </c>
      <c r="M32" s="340">
        <v>0</v>
      </c>
      <c r="N32" s="340">
        <v>0</v>
      </c>
      <c r="O32" s="340">
        <v>0</v>
      </c>
      <c r="P32" s="341">
        <f t="shared" si="2"/>
        <v>0</v>
      </c>
      <c r="Q32" s="343">
        <v>0</v>
      </c>
      <c r="R32" s="343">
        <v>0</v>
      </c>
      <c r="S32" s="343">
        <v>0</v>
      </c>
      <c r="T32" s="361"/>
      <c r="U32" s="219" t="s">
        <v>242</v>
      </c>
      <c r="V32" s="346"/>
      <c r="W32" s="346"/>
      <c r="X32" s="346"/>
      <c r="Y32" s="349"/>
      <c r="Z32" s="346"/>
      <c r="AA32" s="346"/>
      <c r="AB32" s="346"/>
      <c r="AC32" s="349"/>
      <c r="AD32" s="346"/>
      <c r="AE32" s="346"/>
      <c r="AF32" s="346"/>
      <c r="AG32" s="372"/>
    </row>
    <row r="33" s="322" customFormat="1" ht="21" customHeight="1" spans="1:33">
      <c r="A33" s="348"/>
      <c r="B33" s="219" t="s">
        <v>183</v>
      </c>
      <c r="C33" s="349"/>
      <c r="D33" s="349"/>
      <c r="E33" s="349"/>
      <c r="F33" s="342" t="s">
        <v>184</v>
      </c>
      <c r="G33" s="219" t="s">
        <v>243</v>
      </c>
      <c r="H33" s="341">
        <f t="shared" si="0"/>
        <v>0</v>
      </c>
      <c r="I33" s="340">
        <v>0</v>
      </c>
      <c r="J33" s="340">
        <v>0</v>
      </c>
      <c r="K33" s="340">
        <v>0</v>
      </c>
      <c r="L33" s="341">
        <f t="shared" si="1"/>
        <v>0</v>
      </c>
      <c r="M33" s="340">
        <v>0</v>
      </c>
      <c r="N33" s="340">
        <v>0</v>
      </c>
      <c r="O33" s="340">
        <v>0</v>
      </c>
      <c r="P33" s="341">
        <f t="shared" si="2"/>
        <v>0</v>
      </c>
      <c r="Q33" s="343">
        <v>0</v>
      </c>
      <c r="R33" s="343">
        <v>0</v>
      </c>
      <c r="S33" s="343">
        <v>0</v>
      </c>
      <c r="T33" s="361"/>
      <c r="U33" s="219" t="s">
        <v>244</v>
      </c>
      <c r="V33" s="346"/>
      <c r="W33" s="346"/>
      <c r="X33" s="346"/>
      <c r="Y33" s="349"/>
      <c r="Z33" s="346"/>
      <c r="AA33" s="346"/>
      <c r="AB33" s="346"/>
      <c r="AC33" s="349"/>
      <c r="AD33" s="346"/>
      <c r="AE33" s="346"/>
      <c r="AF33" s="346"/>
      <c r="AG33" s="372"/>
    </row>
    <row r="34" s="322" customFormat="1" ht="21" customHeight="1" spans="1:33">
      <c r="A34" s="348" t="s">
        <v>186</v>
      </c>
      <c r="B34" s="219" t="s">
        <v>187</v>
      </c>
      <c r="C34" s="343">
        <f>C8+C9+C10</f>
        <v>275275630.96</v>
      </c>
      <c r="D34" s="343">
        <f>D8+D9+D10</f>
        <v>342554487.68</v>
      </c>
      <c r="E34" s="343">
        <f>E8+E9+E10</f>
        <v>342554487.68</v>
      </c>
      <c r="F34" s="350" t="s">
        <v>188</v>
      </c>
      <c r="G34" s="335" t="s">
        <v>245</v>
      </c>
      <c r="H34" s="341">
        <v>275275630.96</v>
      </c>
      <c r="I34" s="341">
        <v>273246073.36</v>
      </c>
      <c r="J34" s="341">
        <v>2029557.6</v>
      </c>
      <c r="K34" s="341">
        <v>0</v>
      </c>
      <c r="L34" s="341">
        <v>342554487.68</v>
      </c>
      <c r="M34" s="341">
        <v>336646930.08</v>
      </c>
      <c r="N34" s="341">
        <v>5907557.6</v>
      </c>
      <c r="O34" s="341">
        <v>0</v>
      </c>
      <c r="P34" s="341">
        <v>342554487.68</v>
      </c>
      <c r="Q34" s="341">
        <v>336646930.08</v>
      </c>
      <c r="R34" s="341">
        <v>5907557.6</v>
      </c>
      <c r="S34" s="341">
        <v>0</v>
      </c>
      <c r="T34" s="362" t="s">
        <v>188</v>
      </c>
      <c r="U34" s="219" t="s">
        <v>245</v>
      </c>
      <c r="V34" s="343">
        <f t="shared" ref="V34:AG34" si="5">SUM(H8:H33)</f>
        <v>275275630.96</v>
      </c>
      <c r="W34" s="341">
        <f t="shared" si="5"/>
        <v>273246073.36</v>
      </c>
      <c r="X34" s="341">
        <f t="shared" si="5"/>
        <v>2029557.6</v>
      </c>
      <c r="Y34" s="341">
        <f t="shared" si="5"/>
        <v>0</v>
      </c>
      <c r="Z34" s="341">
        <f t="shared" si="5"/>
        <v>342554487.68</v>
      </c>
      <c r="AA34" s="341">
        <f t="shared" si="5"/>
        <v>336646930.08</v>
      </c>
      <c r="AB34" s="341">
        <f t="shared" si="5"/>
        <v>5907557.6</v>
      </c>
      <c r="AC34" s="341">
        <f t="shared" si="5"/>
        <v>0</v>
      </c>
      <c r="AD34" s="341">
        <f t="shared" si="5"/>
        <v>342554487.68</v>
      </c>
      <c r="AE34" s="341">
        <f t="shared" si="5"/>
        <v>336646930.08</v>
      </c>
      <c r="AF34" s="341">
        <f t="shared" si="5"/>
        <v>5907557.6</v>
      </c>
      <c r="AG34" s="368">
        <f t="shared" si="5"/>
        <v>0</v>
      </c>
    </row>
    <row r="35" s="322" customFormat="1" ht="21" customHeight="1" spans="1:33">
      <c r="A35" s="344" t="s">
        <v>192</v>
      </c>
      <c r="B35" s="219" t="s">
        <v>190</v>
      </c>
      <c r="C35" s="343">
        <f>C36+C37+C38</f>
        <v>0</v>
      </c>
      <c r="D35" s="343">
        <f>D36+D37+D38</f>
        <v>0</v>
      </c>
      <c r="E35" s="343">
        <f>E36+E37+E38</f>
        <v>0</v>
      </c>
      <c r="F35" s="351" t="s">
        <v>194</v>
      </c>
      <c r="G35" s="335" t="s">
        <v>246</v>
      </c>
      <c r="H35" s="341">
        <v>0</v>
      </c>
      <c r="I35" s="341">
        <v>0</v>
      </c>
      <c r="J35" s="341">
        <v>0</v>
      </c>
      <c r="K35" s="341">
        <v>0</v>
      </c>
      <c r="L35" s="341">
        <v>0</v>
      </c>
      <c r="M35" s="341">
        <v>0</v>
      </c>
      <c r="N35" s="341">
        <v>0</v>
      </c>
      <c r="O35" s="341">
        <v>0</v>
      </c>
      <c r="P35" s="341">
        <v>0</v>
      </c>
      <c r="Q35" s="341">
        <v>0</v>
      </c>
      <c r="R35" s="341">
        <v>0</v>
      </c>
      <c r="S35" s="341">
        <v>0</v>
      </c>
      <c r="T35" s="363" t="s">
        <v>194</v>
      </c>
      <c r="U35" s="219" t="s">
        <v>246</v>
      </c>
      <c r="V35" s="343">
        <f>W35+X35+Y35</f>
        <v>0</v>
      </c>
      <c r="W35" s="340">
        <v>0</v>
      </c>
      <c r="X35" s="340">
        <v>0</v>
      </c>
      <c r="Y35" s="340">
        <v>0</v>
      </c>
      <c r="Z35" s="343">
        <f>AA35+AB35+AC35</f>
        <v>0</v>
      </c>
      <c r="AA35" s="340">
        <v>0</v>
      </c>
      <c r="AB35" s="340">
        <v>0</v>
      </c>
      <c r="AC35" s="340">
        <v>0</v>
      </c>
      <c r="AD35" s="343">
        <f>AE35+AF35+AG35</f>
        <v>0</v>
      </c>
      <c r="AE35" s="343">
        <v>0</v>
      </c>
      <c r="AF35" s="343">
        <v>0</v>
      </c>
      <c r="AG35" s="370">
        <v>0</v>
      </c>
    </row>
    <row r="36" s="322" customFormat="1" ht="21" customHeight="1" spans="1:33">
      <c r="A36" s="169" t="s">
        <v>211</v>
      </c>
      <c r="B36" s="219" t="s">
        <v>193</v>
      </c>
      <c r="C36" s="340">
        <v>0</v>
      </c>
      <c r="D36" s="340">
        <v>0</v>
      </c>
      <c r="E36" s="343">
        <v>0</v>
      </c>
      <c r="F36" s="351"/>
      <c r="G36" s="335" t="s">
        <v>247</v>
      </c>
      <c r="H36" s="341"/>
      <c r="I36" s="341"/>
      <c r="J36" s="341"/>
      <c r="K36" s="341"/>
      <c r="L36" s="341"/>
      <c r="M36" s="341"/>
      <c r="N36" s="341"/>
      <c r="O36" s="341"/>
      <c r="P36" s="341"/>
      <c r="Q36" s="341"/>
      <c r="R36" s="341"/>
      <c r="S36" s="341"/>
      <c r="T36" s="363"/>
      <c r="U36" s="219" t="s">
        <v>247</v>
      </c>
      <c r="V36" s="346"/>
      <c r="W36" s="346"/>
      <c r="X36" s="346"/>
      <c r="Y36" s="346"/>
      <c r="Z36" s="346"/>
      <c r="AA36" s="346"/>
      <c r="AB36" s="346"/>
      <c r="AC36" s="346"/>
      <c r="AD36" s="346"/>
      <c r="AE36" s="346"/>
      <c r="AF36" s="346"/>
      <c r="AG36" s="371"/>
    </row>
    <row r="37" s="322" customFormat="1" ht="21" customHeight="1" spans="1:33">
      <c r="A37" s="169" t="s">
        <v>213</v>
      </c>
      <c r="B37" s="219" t="s">
        <v>195</v>
      </c>
      <c r="C37" s="340">
        <v>0</v>
      </c>
      <c r="D37" s="340">
        <v>0</v>
      </c>
      <c r="E37" s="343">
        <v>0</v>
      </c>
      <c r="F37" s="351"/>
      <c r="G37" s="335" t="s">
        <v>248</v>
      </c>
      <c r="H37" s="341"/>
      <c r="I37" s="341"/>
      <c r="J37" s="341"/>
      <c r="K37" s="341"/>
      <c r="L37" s="341"/>
      <c r="M37" s="341"/>
      <c r="N37" s="341"/>
      <c r="O37" s="341"/>
      <c r="P37" s="341"/>
      <c r="Q37" s="341"/>
      <c r="R37" s="341"/>
      <c r="S37" s="341"/>
      <c r="T37" s="363"/>
      <c r="U37" s="219" t="s">
        <v>248</v>
      </c>
      <c r="V37" s="346"/>
      <c r="W37" s="346"/>
      <c r="X37" s="346"/>
      <c r="Y37" s="346"/>
      <c r="Z37" s="346"/>
      <c r="AA37" s="346"/>
      <c r="AB37" s="346"/>
      <c r="AC37" s="346"/>
      <c r="AD37" s="346"/>
      <c r="AE37" s="346"/>
      <c r="AF37" s="346"/>
      <c r="AG37" s="371"/>
    </row>
    <row r="38" s="322" customFormat="1" ht="21" customHeight="1" spans="1:33">
      <c r="A38" s="169" t="s">
        <v>216</v>
      </c>
      <c r="B38" s="219" t="s">
        <v>198</v>
      </c>
      <c r="C38" s="340">
        <v>0</v>
      </c>
      <c r="D38" s="340">
        <v>0</v>
      </c>
      <c r="E38" s="352">
        <v>0</v>
      </c>
      <c r="F38" s="351"/>
      <c r="G38" s="335" t="s">
        <v>249</v>
      </c>
      <c r="H38" s="341"/>
      <c r="I38" s="341"/>
      <c r="J38" s="341"/>
      <c r="K38" s="341"/>
      <c r="L38" s="341"/>
      <c r="M38" s="341"/>
      <c r="N38" s="341"/>
      <c r="O38" s="341"/>
      <c r="P38" s="341"/>
      <c r="Q38" s="341"/>
      <c r="R38" s="341"/>
      <c r="S38" s="341"/>
      <c r="T38" s="363"/>
      <c r="U38" s="219" t="s">
        <v>249</v>
      </c>
      <c r="V38" s="346"/>
      <c r="W38" s="346"/>
      <c r="X38" s="346"/>
      <c r="Y38" s="346"/>
      <c r="Z38" s="346"/>
      <c r="AA38" s="346"/>
      <c r="AB38" s="346"/>
      <c r="AC38" s="346"/>
      <c r="AD38" s="346"/>
      <c r="AE38" s="346"/>
      <c r="AF38" s="346"/>
      <c r="AG38" s="371"/>
    </row>
    <row r="39" s="322" customFormat="1" ht="21" customHeight="1" spans="1:33">
      <c r="A39" s="353" t="s">
        <v>197</v>
      </c>
      <c r="B39" s="354" t="s">
        <v>88</v>
      </c>
      <c r="C39" s="355">
        <f>C34+C35</f>
        <v>275275630.96</v>
      </c>
      <c r="D39" s="355">
        <f>D34+D35</f>
        <v>342554487.68</v>
      </c>
      <c r="E39" s="355">
        <f>E34+E35</f>
        <v>342554487.68</v>
      </c>
      <c r="F39" s="356" t="s">
        <v>197</v>
      </c>
      <c r="G39" s="357" t="s">
        <v>250</v>
      </c>
      <c r="H39" s="358">
        <v>275275630.96</v>
      </c>
      <c r="I39" s="358">
        <v>273246073.36</v>
      </c>
      <c r="J39" s="358">
        <v>2029557.6</v>
      </c>
      <c r="K39" s="358">
        <v>0</v>
      </c>
      <c r="L39" s="358">
        <v>342554487.68</v>
      </c>
      <c r="M39" s="358">
        <v>336646930.08</v>
      </c>
      <c r="N39" s="358">
        <v>5907557.6</v>
      </c>
      <c r="O39" s="358">
        <v>0</v>
      </c>
      <c r="P39" s="358">
        <v>342554487.68</v>
      </c>
      <c r="Q39" s="358">
        <v>336646930.08</v>
      </c>
      <c r="R39" s="358">
        <v>5907557.6</v>
      </c>
      <c r="S39" s="358">
        <v>0</v>
      </c>
      <c r="T39" s="364" t="s">
        <v>197</v>
      </c>
      <c r="U39" s="354" t="s">
        <v>250</v>
      </c>
      <c r="V39" s="355">
        <f>V34+V35</f>
        <v>275275630.96</v>
      </c>
      <c r="W39" s="358">
        <f>W34+W35</f>
        <v>273246073.36</v>
      </c>
      <c r="X39" s="358">
        <f>X34+X35</f>
        <v>2029557.6</v>
      </c>
      <c r="Y39" s="358">
        <f>Y34+Y35</f>
        <v>0</v>
      </c>
      <c r="Z39" s="358">
        <f>AA39+AB39+AC39</f>
        <v>342554487.68</v>
      </c>
      <c r="AA39" s="358">
        <f t="shared" ref="AA39:AG39" si="6">AA34+AA35</f>
        <v>336646930.08</v>
      </c>
      <c r="AB39" s="358">
        <f t="shared" si="6"/>
        <v>5907557.6</v>
      </c>
      <c r="AC39" s="358">
        <f t="shared" si="6"/>
        <v>0</v>
      </c>
      <c r="AD39" s="358">
        <f t="shared" si="6"/>
        <v>342554487.68</v>
      </c>
      <c r="AE39" s="358">
        <f t="shared" si="6"/>
        <v>336646930.08</v>
      </c>
      <c r="AF39" s="358">
        <f t="shared" si="6"/>
        <v>5907557.6</v>
      </c>
      <c r="AG39" s="373">
        <f t="shared" si="6"/>
        <v>0</v>
      </c>
    </row>
  </sheetData>
  <mergeCells count="20">
    <mergeCell ref="A1:AF1"/>
    <mergeCell ref="A3:C3"/>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rintOptions horizontalCentered="1"/>
  <pageMargins left="0.59" right="0.59" top="0.4" bottom="0.4" header="0.31" footer="0.31"/>
  <pageSetup paperSize="8" orientation="landscape" blackAndWhite="1" useFirstPageNumber="1"/>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showGridLines="0" zoomScale="90" zoomScaleNormal="90" workbookViewId="0">
      <selection activeCell="A1" sqref="A1"/>
    </sheetView>
  </sheetViews>
  <sheetFormatPr defaultColWidth="7.75" defaultRowHeight="15" customHeight="1"/>
  <cols>
    <col min="1" max="1" width="29.625" customWidth="1"/>
    <col min="2" max="2" width="3.5" customWidth="1"/>
    <col min="3" max="3" width="18.75" style="83" customWidth="1"/>
    <col min="4" max="4" width="63.75" customWidth="1"/>
    <col min="12" max="12" width="7.625" customWidth="1"/>
  </cols>
  <sheetData>
    <row r="1" ht="18" customHeight="1" spans="1:4">
      <c r="A1" s="66" t="s">
        <v>1033</v>
      </c>
      <c r="B1" s="84"/>
      <c r="C1" s="85"/>
      <c r="D1" s="84"/>
    </row>
    <row r="2" ht="21" customHeight="1" spans="1:4">
      <c r="A2" s="25" t="s">
        <v>1034</v>
      </c>
      <c r="B2" s="25"/>
      <c r="C2" s="25"/>
      <c r="D2" s="25"/>
    </row>
    <row r="3" ht="18" customHeight="1" spans="1:4">
      <c r="A3" s="66" t="s">
        <v>68</v>
      </c>
      <c r="B3" s="86"/>
      <c r="C3" s="87"/>
      <c r="D3" s="67" t="s">
        <v>69</v>
      </c>
    </row>
    <row r="4" ht="22.5" customHeight="1" spans="1:4">
      <c r="A4" s="34" t="s">
        <v>748</v>
      </c>
      <c r="B4" s="35" t="s">
        <v>73</v>
      </c>
      <c r="C4" s="35" t="s">
        <v>820</v>
      </c>
      <c r="D4" s="58" t="s">
        <v>922</v>
      </c>
    </row>
    <row r="5" ht="22.5" customHeight="1" spans="1:4">
      <c r="A5" s="38" t="s">
        <v>753</v>
      </c>
      <c r="B5" s="39"/>
      <c r="C5" s="39">
        <v>1</v>
      </c>
      <c r="D5" s="88">
        <v>2</v>
      </c>
    </row>
    <row r="6" ht="22.5" customHeight="1" spans="1:4">
      <c r="A6" s="72" t="s">
        <v>1035</v>
      </c>
      <c r="B6" s="39">
        <v>1</v>
      </c>
      <c r="C6" s="69">
        <f>C7+C10+C11+C12+C13+C14+C15</f>
        <v>0</v>
      </c>
      <c r="D6" s="89">
        <v>0</v>
      </c>
    </row>
    <row r="7" ht="22.5" customHeight="1" spans="1:13">
      <c r="A7" s="72" t="s">
        <v>1036</v>
      </c>
      <c r="B7" s="39">
        <v>2</v>
      </c>
      <c r="C7" s="75">
        <v>0</v>
      </c>
      <c r="D7" s="89">
        <v>0</v>
      </c>
      <c r="L7" s="84"/>
      <c r="M7" s="64"/>
    </row>
    <row r="8" ht="22.5" customHeight="1" spans="1:13">
      <c r="A8" s="72" t="s">
        <v>1037</v>
      </c>
      <c r="B8" s="39">
        <v>3</v>
      </c>
      <c r="C8" s="75">
        <v>0</v>
      </c>
      <c r="D8" s="90" t="s">
        <v>64</v>
      </c>
      <c r="L8" s="84"/>
      <c r="M8" s="64"/>
    </row>
    <row r="9" ht="22.5" customHeight="1" spans="1:13">
      <c r="A9" s="72" t="s">
        <v>1038</v>
      </c>
      <c r="B9" s="39">
        <v>4</v>
      </c>
      <c r="C9" s="75">
        <v>0</v>
      </c>
      <c r="D9" s="90" t="s">
        <v>64</v>
      </c>
      <c r="L9" s="84"/>
      <c r="M9" s="64"/>
    </row>
    <row r="10" ht="22.5" customHeight="1" spans="1:13">
      <c r="A10" s="72" t="s">
        <v>1039</v>
      </c>
      <c r="B10" s="39">
        <v>5</v>
      </c>
      <c r="C10" s="75">
        <v>0</v>
      </c>
      <c r="D10" s="91" t="s">
        <v>64</v>
      </c>
      <c r="L10" s="84"/>
      <c r="M10" s="64"/>
    </row>
    <row r="11" ht="22.5" customHeight="1" spans="1:13">
      <c r="A11" s="72" t="s">
        <v>1040</v>
      </c>
      <c r="B11" s="39">
        <v>6</v>
      </c>
      <c r="C11" s="75">
        <v>0</v>
      </c>
      <c r="D11" s="91" t="s">
        <v>64</v>
      </c>
      <c r="L11" s="84"/>
      <c r="M11" s="64"/>
    </row>
    <row r="12" ht="22.5" customHeight="1" spans="1:13">
      <c r="A12" s="72" t="s">
        <v>1041</v>
      </c>
      <c r="B12" s="39">
        <v>7</v>
      </c>
      <c r="C12" s="75">
        <v>0</v>
      </c>
      <c r="D12" s="91" t="s">
        <v>64</v>
      </c>
      <c r="L12" s="84"/>
      <c r="M12" s="64"/>
    </row>
    <row r="13" ht="22.5" customHeight="1" spans="1:13">
      <c r="A13" s="72" t="s">
        <v>1042</v>
      </c>
      <c r="B13" s="39">
        <v>8</v>
      </c>
      <c r="C13" s="75">
        <v>0</v>
      </c>
      <c r="D13" s="91" t="s">
        <v>64</v>
      </c>
      <c r="L13" s="84"/>
      <c r="M13" s="64"/>
    </row>
    <row r="14" ht="22.5" customHeight="1" spans="1:13">
      <c r="A14" s="72" t="s">
        <v>1043</v>
      </c>
      <c r="B14" s="39">
        <v>9</v>
      </c>
      <c r="C14" s="75">
        <v>0</v>
      </c>
      <c r="D14" s="91" t="s">
        <v>64</v>
      </c>
      <c r="L14" s="84"/>
      <c r="M14" s="64"/>
    </row>
    <row r="15" ht="22.5" customHeight="1" spans="1:13">
      <c r="A15" s="77" t="s">
        <v>1044</v>
      </c>
      <c r="B15" s="52">
        <v>10</v>
      </c>
      <c r="C15" s="92">
        <v>0</v>
      </c>
      <c r="D15" s="93" t="s">
        <v>64</v>
      </c>
      <c r="L15" s="84"/>
      <c r="M15" s="64"/>
    </row>
    <row r="16" customHeight="1" spans="1:7">
      <c r="A16" s="66" t="s">
        <v>1045</v>
      </c>
      <c r="B16" s="66"/>
      <c r="C16" s="94"/>
      <c r="D16" s="66"/>
      <c r="E16" s="66"/>
      <c r="F16" s="66"/>
      <c r="G16" s="66"/>
    </row>
    <row r="17" customHeight="1" spans="1:7">
      <c r="A17" s="66" t="s">
        <v>1046</v>
      </c>
      <c r="B17" s="66"/>
      <c r="C17" s="94"/>
      <c r="D17" s="66"/>
      <c r="E17" s="66"/>
      <c r="F17" s="66"/>
      <c r="G17" s="66"/>
    </row>
    <row r="18" customHeight="1" spans="1:7">
      <c r="A18" s="66" t="s">
        <v>1047</v>
      </c>
      <c r="B18" s="66"/>
      <c r="C18" s="94"/>
      <c r="D18" s="66"/>
      <c r="E18" s="84"/>
      <c r="F18" s="84"/>
      <c r="G18" s="84"/>
    </row>
    <row r="19" customHeight="1" spans="1:7">
      <c r="A19" s="66" t="s">
        <v>1048</v>
      </c>
      <c r="B19" s="66"/>
      <c r="C19" s="94"/>
      <c r="D19" s="66"/>
      <c r="E19" s="84"/>
      <c r="F19" s="84"/>
      <c r="G19" s="84"/>
    </row>
    <row r="20" customHeight="1" spans="1:7">
      <c r="A20" s="66" t="s">
        <v>1049</v>
      </c>
      <c r="B20" s="66"/>
      <c r="C20" s="94"/>
      <c r="D20" s="66"/>
      <c r="E20" s="66"/>
      <c r="F20" s="66"/>
      <c r="G20" s="66"/>
    </row>
  </sheetData>
  <mergeCells count="7">
    <mergeCell ref="A2:D2"/>
    <mergeCell ref="A16:D16"/>
    <mergeCell ref="A17:D17"/>
    <mergeCell ref="A18:D18"/>
    <mergeCell ref="A19:D19"/>
    <mergeCell ref="A20:G20"/>
    <mergeCell ref="B4:B5"/>
  </mergeCells>
  <pageMargins left="0.75" right="0.75" top="1" bottom="1" header="0.5" footer="0.5"/>
  <pageSetup paperSize="8" orientation="landscape" blackAndWhite="1" useFirstPageNumber="1"/>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showGridLines="0" zoomScale="85" zoomScaleNormal="85" workbookViewId="0">
      <selection activeCell="A1" sqref="A1:H1"/>
    </sheetView>
  </sheetViews>
  <sheetFormatPr defaultColWidth="7.75" defaultRowHeight="15" customHeight="1"/>
  <cols>
    <col min="1" max="1" width="27.5" customWidth="1"/>
    <col min="2" max="2" width="3.5" customWidth="1"/>
    <col min="3" max="4" width="18.75" customWidth="1"/>
    <col min="5" max="5" width="48.75" customWidth="1"/>
    <col min="6" max="6" width="3.5" customWidth="1"/>
    <col min="7" max="7" width="15" customWidth="1"/>
    <col min="8" max="8" width="18.75" customWidth="1"/>
    <col min="9" max="9" width="15.75" customWidth="1"/>
  </cols>
  <sheetData>
    <row r="1" ht="18" customHeight="1" spans="1:8">
      <c r="A1" s="65" t="s">
        <v>1050</v>
      </c>
      <c r="B1" s="65"/>
      <c r="C1" s="65"/>
      <c r="D1" s="65"/>
      <c r="E1" s="65"/>
      <c r="F1" s="65"/>
      <c r="G1" s="65"/>
      <c r="H1" s="65"/>
    </row>
    <row r="2" s="62" customFormat="1" ht="21" customHeight="1" spans="1:8">
      <c r="A2" s="25" t="s">
        <v>1051</v>
      </c>
      <c r="B2" s="25"/>
      <c r="C2" s="25"/>
      <c r="D2" s="25"/>
      <c r="E2" s="25"/>
      <c r="F2" s="25"/>
      <c r="G2" s="25"/>
      <c r="H2" s="25"/>
    </row>
    <row r="3" ht="18" customHeight="1" spans="1:8">
      <c r="A3" s="66" t="s">
        <v>68</v>
      </c>
      <c r="B3" s="66"/>
      <c r="C3" s="66"/>
      <c r="D3" s="66"/>
      <c r="E3" s="66"/>
      <c r="F3" s="66"/>
      <c r="G3" s="66"/>
      <c r="H3" s="67" t="s">
        <v>69</v>
      </c>
    </row>
    <row r="4" ht="22.5" customHeight="1" spans="1:9">
      <c r="A4" s="34" t="s">
        <v>72</v>
      </c>
      <c r="B4" s="35" t="s">
        <v>73</v>
      </c>
      <c r="C4" s="35" t="s">
        <v>1052</v>
      </c>
      <c r="D4" s="35" t="s">
        <v>1053</v>
      </c>
      <c r="E4" s="35" t="s">
        <v>72</v>
      </c>
      <c r="F4" s="35" t="s">
        <v>73</v>
      </c>
      <c r="G4" s="35" t="s">
        <v>1052</v>
      </c>
      <c r="H4" s="58" t="s">
        <v>1053</v>
      </c>
      <c r="I4" s="1"/>
    </row>
    <row r="5" ht="22.5" customHeight="1" spans="1:9">
      <c r="A5" s="38" t="s">
        <v>79</v>
      </c>
      <c r="B5" s="39"/>
      <c r="C5" s="39">
        <v>1</v>
      </c>
      <c r="D5" s="39">
        <v>2</v>
      </c>
      <c r="E5" s="39" t="s">
        <v>79</v>
      </c>
      <c r="F5" s="39"/>
      <c r="G5" s="39">
        <v>3</v>
      </c>
      <c r="H5" s="59">
        <v>4</v>
      </c>
      <c r="I5" s="1"/>
    </row>
    <row r="6" ht="22.5" customHeight="1" spans="1:10">
      <c r="A6" s="68" t="s">
        <v>1054</v>
      </c>
      <c r="B6" s="39">
        <v>1</v>
      </c>
      <c r="C6" s="69">
        <f>C7+C8+C9+C10+C11+C12</f>
        <v>0</v>
      </c>
      <c r="D6" s="69">
        <f>D7+D8+D9+D10+D11+D12</f>
        <v>0</v>
      </c>
      <c r="E6" s="70" t="s">
        <v>1055</v>
      </c>
      <c r="F6" s="39">
        <v>14</v>
      </c>
      <c r="G6" s="69">
        <f>G7+G9+G11+G17</f>
        <v>0</v>
      </c>
      <c r="H6" s="71">
        <f>H7+H9+H11+H17</f>
        <v>0</v>
      </c>
      <c r="I6" s="1"/>
      <c r="J6" s="1"/>
    </row>
    <row r="7" ht="22.5" customHeight="1" spans="1:10">
      <c r="A7" s="72" t="s">
        <v>1056</v>
      </c>
      <c r="B7" s="39">
        <v>2</v>
      </c>
      <c r="C7" s="73">
        <v>0</v>
      </c>
      <c r="D7" s="73">
        <v>0</v>
      </c>
      <c r="E7" s="43" t="s">
        <v>1057</v>
      </c>
      <c r="F7" s="39">
        <v>15</v>
      </c>
      <c r="G7" s="73">
        <v>0</v>
      </c>
      <c r="H7" s="74">
        <v>0</v>
      </c>
      <c r="I7" s="1"/>
      <c r="J7" s="1"/>
    </row>
    <row r="8" ht="22.5" customHeight="1" spans="1:9">
      <c r="A8" s="72" t="s">
        <v>1058</v>
      </c>
      <c r="B8" s="39">
        <v>3</v>
      </c>
      <c r="C8" s="73">
        <v>0</v>
      </c>
      <c r="D8" s="73">
        <v>0</v>
      </c>
      <c r="E8" s="43" t="s">
        <v>1059</v>
      </c>
      <c r="F8" s="39">
        <v>16</v>
      </c>
      <c r="G8" s="73">
        <v>0</v>
      </c>
      <c r="H8" s="74">
        <v>0</v>
      </c>
      <c r="I8" s="1"/>
    </row>
    <row r="9" ht="22.5" customHeight="1" spans="1:10">
      <c r="A9" s="72" t="s">
        <v>1060</v>
      </c>
      <c r="B9" s="39">
        <v>4</v>
      </c>
      <c r="C9" s="73">
        <v>0</v>
      </c>
      <c r="D9" s="73">
        <v>0</v>
      </c>
      <c r="E9" s="43" t="s">
        <v>1061</v>
      </c>
      <c r="F9" s="39">
        <v>17</v>
      </c>
      <c r="G9" s="73">
        <v>0</v>
      </c>
      <c r="H9" s="74">
        <v>0</v>
      </c>
      <c r="I9" s="1"/>
      <c r="J9" s="63"/>
    </row>
    <row r="10" ht="22.5" customHeight="1" spans="1:10">
      <c r="A10" s="72" t="s">
        <v>1062</v>
      </c>
      <c r="B10" s="39">
        <v>5</v>
      </c>
      <c r="C10" s="73">
        <v>0</v>
      </c>
      <c r="D10" s="75">
        <v>0</v>
      </c>
      <c r="E10" s="43" t="s">
        <v>1059</v>
      </c>
      <c r="F10" s="39">
        <v>18</v>
      </c>
      <c r="G10" s="73">
        <v>0</v>
      </c>
      <c r="H10" s="74">
        <v>0</v>
      </c>
      <c r="I10" s="1"/>
      <c r="J10" s="64"/>
    </row>
    <row r="11" ht="22.5" customHeight="1" spans="1:10">
      <c r="A11" s="72" t="s">
        <v>1063</v>
      </c>
      <c r="B11" s="39">
        <v>6</v>
      </c>
      <c r="C11" s="73">
        <v>0</v>
      </c>
      <c r="D11" s="73">
        <v>0</v>
      </c>
      <c r="E11" s="43" t="s">
        <v>1064</v>
      </c>
      <c r="F11" s="39">
        <v>19</v>
      </c>
      <c r="G11" s="73">
        <v>0</v>
      </c>
      <c r="H11" s="74">
        <v>0</v>
      </c>
      <c r="I11" s="1"/>
      <c r="J11" s="64"/>
    </row>
    <row r="12" ht="22.5" customHeight="1" spans="1:9">
      <c r="A12" s="72" t="s">
        <v>1065</v>
      </c>
      <c r="B12" s="39">
        <v>7</v>
      </c>
      <c r="C12" s="73">
        <v>0</v>
      </c>
      <c r="D12" s="73">
        <v>0</v>
      </c>
      <c r="E12" s="43" t="s">
        <v>1066</v>
      </c>
      <c r="F12" s="39">
        <v>20</v>
      </c>
      <c r="G12" s="73">
        <v>0</v>
      </c>
      <c r="H12" s="74">
        <v>0</v>
      </c>
      <c r="I12" s="1"/>
    </row>
    <row r="13" ht="22.5" customHeight="1" spans="1:8">
      <c r="A13" s="72"/>
      <c r="B13" s="39">
        <v>8</v>
      </c>
      <c r="C13" s="76"/>
      <c r="D13" s="76"/>
      <c r="E13" s="43" t="s">
        <v>1067</v>
      </c>
      <c r="F13" s="39">
        <v>21</v>
      </c>
      <c r="G13" s="73">
        <v>0</v>
      </c>
      <c r="H13" s="74">
        <v>0</v>
      </c>
    </row>
    <row r="14" ht="22.5" customHeight="1" spans="1:8">
      <c r="A14" s="72"/>
      <c r="B14" s="39">
        <v>9</v>
      </c>
      <c r="C14" s="76"/>
      <c r="D14" s="76"/>
      <c r="E14" s="43" t="s">
        <v>1068</v>
      </c>
      <c r="F14" s="39">
        <v>22</v>
      </c>
      <c r="G14" s="73">
        <v>0</v>
      </c>
      <c r="H14" s="74">
        <v>0</v>
      </c>
    </row>
    <row r="15" ht="22.5" customHeight="1" spans="1:9">
      <c r="A15" s="68" t="s">
        <v>1069</v>
      </c>
      <c r="B15" s="39">
        <v>10</v>
      </c>
      <c r="C15" s="69">
        <f>C16+C17+C18</f>
        <v>0</v>
      </c>
      <c r="D15" s="69">
        <f>D16+D17+D18</f>
        <v>0</v>
      </c>
      <c r="E15" s="43" t="s">
        <v>1070</v>
      </c>
      <c r="F15" s="39">
        <v>23</v>
      </c>
      <c r="G15" s="73">
        <v>0</v>
      </c>
      <c r="H15" s="74">
        <v>0</v>
      </c>
      <c r="I15" s="1"/>
    </row>
    <row r="16" ht="22.5" customHeight="1" spans="1:9">
      <c r="A16" s="72" t="s">
        <v>1071</v>
      </c>
      <c r="B16" s="39">
        <v>11</v>
      </c>
      <c r="C16" s="73">
        <v>0</v>
      </c>
      <c r="D16" s="73">
        <v>0</v>
      </c>
      <c r="E16" s="43" t="s">
        <v>1072</v>
      </c>
      <c r="F16" s="39">
        <v>24</v>
      </c>
      <c r="G16" s="73">
        <v>0</v>
      </c>
      <c r="H16" s="74">
        <v>0</v>
      </c>
      <c r="I16" s="1"/>
    </row>
    <row r="17" ht="22.5" customHeight="1" spans="1:9">
      <c r="A17" s="72" t="s">
        <v>1073</v>
      </c>
      <c r="B17" s="39">
        <v>12</v>
      </c>
      <c r="C17" s="73">
        <v>0</v>
      </c>
      <c r="D17" s="73">
        <v>0</v>
      </c>
      <c r="E17" s="43" t="s">
        <v>1074</v>
      </c>
      <c r="F17" s="39">
        <v>25</v>
      </c>
      <c r="G17" s="73">
        <v>0</v>
      </c>
      <c r="H17" s="74">
        <v>0</v>
      </c>
      <c r="I17" s="1"/>
    </row>
    <row r="18" ht="22.5" customHeight="1" spans="1:9">
      <c r="A18" s="77" t="s">
        <v>1075</v>
      </c>
      <c r="B18" s="52">
        <v>13</v>
      </c>
      <c r="C18" s="78">
        <v>0</v>
      </c>
      <c r="D18" s="78">
        <v>0</v>
      </c>
      <c r="E18" s="79" t="s">
        <v>1076</v>
      </c>
      <c r="F18" s="52">
        <v>26</v>
      </c>
      <c r="G18" s="78">
        <v>0</v>
      </c>
      <c r="H18" s="80">
        <v>0</v>
      </c>
      <c r="I18" s="1"/>
    </row>
    <row r="19" ht="18" customHeight="1" spans="1:8">
      <c r="A19" s="81" t="s">
        <v>1077</v>
      </c>
      <c r="B19" s="81"/>
      <c r="C19" s="81"/>
      <c r="D19" s="81"/>
      <c r="E19" s="81"/>
      <c r="F19" s="81"/>
      <c r="G19" s="81"/>
      <c r="H19" s="81"/>
    </row>
    <row r="20" s="63" customFormat="1" ht="25.5" customHeight="1" spans="1:8">
      <c r="A20" s="82" t="s">
        <v>1078</v>
      </c>
      <c r="B20" s="82"/>
      <c r="C20" s="82"/>
      <c r="D20" s="82"/>
      <c r="E20" s="82"/>
      <c r="F20" s="82"/>
      <c r="G20" s="82"/>
      <c r="H20" s="82"/>
    </row>
    <row r="21" s="64" customFormat="1" ht="25.5" customHeight="1" spans="1:8">
      <c r="A21" s="82" t="s">
        <v>1079</v>
      </c>
      <c r="B21" s="82"/>
      <c r="C21" s="82"/>
      <c r="D21" s="82"/>
      <c r="E21" s="82"/>
      <c r="F21" s="82"/>
      <c r="G21" s="82"/>
      <c r="H21" s="82"/>
    </row>
    <row r="22" s="64" customFormat="1" ht="36" customHeight="1" spans="1:8">
      <c r="A22" s="82" t="s">
        <v>1080</v>
      </c>
      <c r="B22" s="82"/>
      <c r="C22" s="82"/>
      <c r="D22" s="82"/>
      <c r="E22" s="82"/>
      <c r="F22" s="82"/>
      <c r="G22" s="82"/>
      <c r="H22" s="82"/>
    </row>
  </sheetData>
  <mergeCells count="6">
    <mergeCell ref="A1:H1"/>
    <mergeCell ref="A2:H2"/>
    <mergeCell ref="A19:H19"/>
    <mergeCell ref="A20:H20"/>
    <mergeCell ref="A21:H21"/>
    <mergeCell ref="A22:H22"/>
  </mergeCells>
  <pageMargins left="0.75" right="0.75" top="1" bottom="1" header="0.5" footer="0.5"/>
  <pageSetup paperSize="8" orientation="landscape" blackAndWhite="1" useFirstPageNumber="1"/>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showGridLines="0" workbookViewId="0">
      <selection activeCell="A1" sqref="A1:J1"/>
    </sheetView>
  </sheetViews>
  <sheetFormatPr defaultColWidth="7.75" defaultRowHeight="15" customHeight="1"/>
  <cols>
    <col min="1" max="1" width="15" customWidth="1"/>
    <col min="2" max="2" width="6" customWidth="1"/>
    <col min="3" max="3" width="12.5" customWidth="1"/>
    <col min="4" max="4" width="6" customWidth="1"/>
    <col min="5" max="5" width="55.625" customWidth="1"/>
    <col min="6" max="6" width="6" customWidth="1"/>
    <col min="7" max="7" width="18.75" style="23" customWidth="1"/>
    <col min="8" max="8" width="18.75" style="24" customWidth="1"/>
    <col min="9" max="9" width="62.375" customWidth="1"/>
    <col min="10" max="10" width="97" customWidth="1"/>
  </cols>
  <sheetData>
    <row r="1" ht="21" customHeight="1" spans="1:10">
      <c r="A1" s="25" t="s">
        <v>1081</v>
      </c>
      <c r="B1" s="25"/>
      <c r="C1" s="25"/>
      <c r="D1" s="25"/>
      <c r="E1" s="25"/>
      <c r="F1" s="25"/>
      <c r="G1" s="26"/>
      <c r="H1" s="27"/>
      <c r="I1" s="25"/>
      <c r="J1" s="25"/>
    </row>
    <row r="2" ht="18" customHeight="1" spans="1:10">
      <c r="A2" s="28"/>
      <c r="B2" s="25"/>
      <c r="C2" s="25"/>
      <c r="D2" s="25"/>
      <c r="E2" s="25"/>
      <c r="F2" s="25"/>
      <c r="G2" s="26"/>
      <c r="H2" s="27"/>
      <c r="I2" s="31"/>
      <c r="J2" s="31"/>
    </row>
    <row r="3" ht="18" customHeight="1" spans="1:10">
      <c r="A3" s="29" t="s">
        <v>68</v>
      </c>
      <c r="B3" s="30"/>
      <c r="C3" s="30"/>
      <c r="D3" s="31"/>
      <c r="E3" s="31"/>
      <c r="F3" s="31"/>
      <c r="G3" s="32"/>
      <c r="H3" s="33"/>
      <c r="I3" s="31"/>
      <c r="J3" s="31"/>
    </row>
    <row r="4" s="22" customFormat="1" ht="22.5" customHeight="1" spans="1:10">
      <c r="A4" s="34" t="s">
        <v>1082</v>
      </c>
      <c r="B4" s="35"/>
      <c r="C4" s="35"/>
      <c r="D4" s="35"/>
      <c r="E4" s="35"/>
      <c r="F4" s="35"/>
      <c r="G4" s="36" t="s">
        <v>1083</v>
      </c>
      <c r="H4" s="37" t="s">
        <v>1084</v>
      </c>
      <c r="I4" s="35" t="s">
        <v>1085</v>
      </c>
      <c r="J4" s="58" t="s">
        <v>1086</v>
      </c>
    </row>
    <row r="5" s="22" customFormat="1" ht="22.5" customHeight="1" spans="1:10">
      <c r="A5" s="38" t="s">
        <v>1087</v>
      </c>
      <c r="B5" s="39"/>
      <c r="C5" s="39" t="s">
        <v>1088</v>
      </c>
      <c r="D5" s="39"/>
      <c r="E5" s="39" t="s">
        <v>1089</v>
      </c>
      <c r="F5" s="39"/>
      <c r="G5" s="40"/>
      <c r="H5" s="41"/>
      <c r="I5" s="39"/>
      <c r="J5" s="59"/>
    </row>
    <row r="6" s="22" customFormat="1" ht="22.5" customHeight="1" spans="1:10">
      <c r="A6" s="38" t="s">
        <v>1090</v>
      </c>
      <c r="B6" s="39" t="s">
        <v>1091</v>
      </c>
      <c r="C6" s="39" t="s">
        <v>1090</v>
      </c>
      <c r="D6" s="39" t="s">
        <v>1091</v>
      </c>
      <c r="E6" s="39" t="s">
        <v>1090</v>
      </c>
      <c r="F6" s="39" t="s">
        <v>1091</v>
      </c>
      <c r="G6" s="40"/>
      <c r="H6" s="41"/>
      <c r="I6" s="39"/>
      <c r="J6" s="59"/>
    </row>
    <row r="7" s="22" customFormat="1" ht="22.5" customHeight="1" spans="1:10">
      <c r="A7" s="38" t="s">
        <v>1092</v>
      </c>
      <c r="B7" s="39">
        <v>90</v>
      </c>
      <c r="C7" s="42" t="s">
        <v>1093</v>
      </c>
      <c r="D7" s="39">
        <v>30</v>
      </c>
      <c r="E7" s="43" t="s">
        <v>1094</v>
      </c>
      <c r="F7" s="39">
        <v>3</v>
      </c>
      <c r="G7" s="44">
        <v>0</v>
      </c>
      <c r="H7" s="45">
        <v>3</v>
      </c>
      <c r="I7" s="43" t="s">
        <v>1095</v>
      </c>
      <c r="J7" s="60" t="s">
        <v>1096</v>
      </c>
    </row>
    <row r="8" s="22" customFormat="1" ht="22.5" customHeight="1" spans="1:10">
      <c r="A8" s="38"/>
      <c r="B8" s="39"/>
      <c r="C8" s="42"/>
      <c r="D8" s="39"/>
      <c r="E8" s="43" t="s">
        <v>1097</v>
      </c>
      <c r="F8" s="39">
        <v>5</v>
      </c>
      <c r="G8" s="44">
        <v>0</v>
      </c>
      <c r="H8" s="45">
        <v>5</v>
      </c>
      <c r="I8" s="43" t="s">
        <v>1098</v>
      </c>
      <c r="J8" s="60" t="s">
        <v>1096</v>
      </c>
    </row>
    <row r="9" s="22" customFormat="1" ht="22.5" customHeight="1" spans="1:10">
      <c r="A9" s="38"/>
      <c r="B9" s="39"/>
      <c r="C9" s="42"/>
      <c r="D9" s="39"/>
      <c r="E9" s="43" t="s">
        <v>1099</v>
      </c>
      <c r="F9" s="39">
        <v>3</v>
      </c>
      <c r="G9" s="44">
        <v>0</v>
      </c>
      <c r="H9" s="45">
        <v>3</v>
      </c>
      <c r="I9" s="43" t="s">
        <v>1100</v>
      </c>
      <c r="J9" s="60" t="s">
        <v>1096</v>
      </c>
    </row>
    <row r="10" s="22" customFormat="1" ht="22.5" customHeight="1" spans="1:10">
      <c r="A10" s="38"/>
      <c r="B10" s="39"/>
      <c r="C10" s="42"/>
      <c r="D10" s="39"/>
      <c r="E10" s="43" t="s">
        <v>1101</v>
      </c>
      <c r="F10" s="39">
        <v>5</v>
      </c>
      <c r="G10" s="44">
        <v>0</v>
      </c>
      <c r="H10" s="45">
        <v>5</v>
      </c>
      <c r="I10" s="43" t="s">
        <v>1102</v>
      </c>
      <c r="J10" s="60" t="s">
        <v>1096</v>
      </c>
    </row>
    <row r="11" s="22" customFormat="1" ht="22.5" customHeight="1" spans="1:10">
      <c r="A11" s="38"/>
      <c r="B11" s="39"/>
      <c r="C11" s="42"/>
      <c r="D11" s="39"/>
      <c r="E11" s="43" t="s">
        <v>1103</v>
      </c>
      <c r="F11" s="39">
        <v>5</v>
      </c>
      <c r="G11" s="44">
        <v>0</v>
      </c>
      <c r="H11" s="45">
        <v>5</v>
      </c>
      <c r="I11" s="43" t="s">
        <v>1104</v>
      </c>
      <c r="J11" s="60" t="s">
        <v>1105</v>
      </c>
    </row>
    <row r="12" s="22" customFormat="1" ht="22.5" customHeight="1" spans="1:10">
      <c r="A12" s="38"/>
      <c r="B12" s="39"/>
      <c r="C12" s="42"/>
      <c r="D12" s="39"/>
      <c r="E12" s="43" t="s">
        <v>1106</v>
      </c>
      <c r="F12" s="39">
        <v>5</v>
      </c>
      <c r="G12" s="44">
        <v>0</v>
      </c>
      <c r="H12" s="45">
        <v>5</v>
      </c>
      <c r="I12" s="43" t="s">
        <v>1107</v>
      </c>
      <c r="J12" s="60" t="s">
        <v>1108</v>
      </c>
    </row>
    <row r="13" s="22" customFormat="1" ht="22.5" customHeight="1" spans="1:10">
      <c r="A13" s="38"/>
      <c r="B13" s="39"/>
      <c r="C13" s="42"/>
      <c r="D13" s="39"/>
      <c r="E13" s="43" t="s">
        <v>1109</v>
      </c>
      <c r="F13" s="39">
        <v>4</v>
      </c>
      <c r="G13" s="44">
        <v>0</v>
      </c>
      <c r="H13" s="45">
        <v>4</v>
      </c>
      <c r="I13" s="43" t="s">
        <v>1110</v>
      </c>
      <c r="J13" s="60" t="s">
        <v>1111</v>
      </c>
    </row>
    <row r="14" s="22" customFormat="1" ht="22.5" customHeight="1" spans="1:10">
      <c r="A14" s="38"/>
      <c r="B14" s="39"/>
      <c r="C14" s="42" t="s">
        <v>1112</v>
      </c>
      <c r="D14" s="39">
        <v>50</v>
      </c>
      <c r="E14" s="43" t="s">
        <v>1113</v>
      </c>
      <c r="F14" s="39">
        <v>10</v>
      </c>
      <c r="G14" s="44">
        <v>0</v>
      </c>
      <c r="H14" s="45">
        <v>10</v>
      </c>
      <c r="I14" s="43" t="s">
        <v>1114</v>
      </c>
      <c r="J14" s="60" t="s">
        <v>1096</v>
      </c>
    </row>
    <row r="15" s="22" customFormat="1" ht="22.5" customHeight="1" spans="1:10">
      <c r="A15" s="38"/>
      <c r="B15" s="39"/>
      <c r="C15" s="42"/>
      <c r="D15" s="39"/>
      <c r="E15" s="43" t="s">
        <v>1115</v>
      </c>
      <c r="F15" s="39">
        <v>10</v>
      </c>
      <c r="G15" s="44">
        <v>0</v>
      </c>
      <c r="H15" s="45">
        <v>10</v>
      </c>
      <c r="I15" s="43" t="s">
        <v>1116</v>
      </c>
      <c r="J15" s="60" t="s">
        <v>1096</v>
      </c>
    </row>
    <row r="16" s="22" customFormat="1" ht="22.5" customHeight="1" spans="1:10">
      <c r="A16" s="38"/>
      <c r="B16" s="39"/>
      <c r="C16" s="42"/>
      <c r="D16" s="39"/>
      <c r="E16" s="43" t="s">
        <v>1117</v>
      </c>
      <c r="F16" s="39">
        <v>10</v>
      </c>
      <c r="G16" s="44">
        <v>0</v>
      </c>
      <c r="H16" s="45">
        <v>10</v>
      </c>
      <c r="I16" s="43" t="s">
        <v>1118</v>
      </c>
      <c r="J16" s="60" t="s">
        <v>1119</v>
      </c>
    </row>
    <row r="17" s="22" customFormat="1" ht="22.5" customHeight="1" spans="1:10">
      <c r="A17" s="38"/>
      <c r="B17" s="39"/>
      <c r="C17" s="42"/>
      <c r="D17" s="39"/>
      <c r="E17" s="43" t="s">
        <v>1120</v>
      </c>
      <c r="F17" s="39">
        <v>7</v>
      </c>
      <c r="G17" s="44">
        <v>0</v>
      </c>
      <c r="H17" s="45">
        <v>7</v>
      </c>
      <c r="I17" s="43" t="s">
        <v>1121</v>
      </c>
      <c r="J17" s="60" t="s">
        <v>1122</v>
      </c>
    </row>
    <row r="18" s="22" customFormat="1" ht="22.5" customHeight="1" spans="1:10">
      <c r="A18" s="38"/>
      <c r="B18" s="39"/>
      <c r="C18" s="42"/>
      <c r="D18" s="39"/>
      <c r="E18" s="43" t="s">
        <v>1123</v>
      </c>
      <c r="F18" s="39">
        <v>3</v>
      </c>
      <c r="G18" s="44">
        <v>0</v>
      </c>
      <c r="H18" s="45">
        <v>3</v>
      </c>
      <c r="I18" s="43" t="s">
        <v>1124</v>
      </c>
      <c r="J18" s="60" t="s">
        <v>1122</v>
      </c>
    </row>
    <row r="19" ht="22.5" customHeight="1" spans="1:10">
      <c r="A19" s="46"/>
      <c r="B19" s="47"/>
      <c r="C19" s="48"/>
      <c r="D19" s="47"/>
      <c r="E19" s="43" t="s">
        <v>1125</v>
      </c>
      <c r="F19" s="39">
        <v>5</v>
      </c>
      <c r="G19" s="49">
        <v>0</v>
      </c>
      <c r="H19" s="50">
        <v>5</v>
      </c>
      <c r="I19" s="43" t="s">
        <v>1126</v>
      </c>
      <c r="J19" s="60" t="s">
        <v>1127</v>
      </c>
    </row>
    <row r="20" s="22" customFormat="1" ht="22.5" customHeight="1" spans="1:10">
      <c r="A20" s="38"/>
      <c r="B20" s="39"/>
      <c r="C20" s="42"/>
      <c r="D20" s="39"/>
      <c r="E20" s="43" t="s">
        <v>1128</v>
      </c>
      <c r="F20" s="39">
        <v>5</v>
      </c>
      <c r="G20" s="44">
        <v>0</v>
      </c>
      <c r="H20" s="45">
        <v>5</v>
      </c>
      <c r="I20" s="43" t="s">
        <v>1129</v>
      </c>
      <c r="J20" s="60" t="s">
        <v>1130</v>
      </c>
    </row>
    <row r="21" s="22" customFormat="1" ht="22.5" customHeight="1" spans="1:10">
      <c r="A21" s="38"/>
      <c r="B21" s="39"/>
      <c r="C21" s="42" t="s">
        <v>1131</v>
      </c>
      <c r="D21" s="39">
        <v>10</v>
      </c>
      <c r="E21" s="43" t="s">
        <v>1132</v>
      </c>
      <c r="F21" s="39">
        <v>5</v>
      </c>
      <c r="G21" s="44">
        <v>0</v>
      </c>
      <c r="H21" s="45">
        <v>5</v>
      </c>
      <c r="I21" s="43" t="s">
        <v>1133</v>
      </c>
      <c r="J21" s="60" t="s">
        <v>1134</v>
      </c>
    </row>
    <row r="22" s="22" customFormat="1" ht="22.5" customHeight="1" spans="1:10">
      <c r="A22" s="38"/>
      <c r="B22" s="39"/>
      <c r="C22" s="42"/>
      <c r="D22" s="39"/>
      <c r="E22" s="43" t="s">
        <v>1135</v>
      </c>
      <c r="F22" s="39">
        <v>5</v>
      </c>
      <c r="G22" s="44">
        <v>0</v>
      </c>
      <c r="H22" s="45">
        <v>5</v>
      </c>
      <c r="I22" s="43" t="s">
        <v>1136</v>
      </c>
      <c r="J22" s="60" t="s">
        <v>1137</v>
      </c>
    </row>
    <row r="23" s="22" customFormat="1" ht="22.5" customHeight="1" spans="1:10">
      <c r="A23" s="38" t="s">
        <v>1138</v>
      </c>
      <c r="B23" s="39">
        <v>10</v>
      </c>
      <c r="C23" s="39" t="s">
        <v>1139</v>
      </c>
      <c r="D23" s="39">
        <v>5</v>
      </c>
      <c r="E23" s="43" t="s">
        <v>1140</v>
      </c>
      <c r="F23" s="39">
        <v>5</v>
      </c>
      <c r="G23" s="44">
        <v>0</v>
      </c>
      <c r="H23" s="45">
        <v>5</v>
      </c>
      <c r="I23" s="43" t="s">
        <v>1141</v>
      </c>
      <c r="J23" s="60" t="s">
        <v>1142</v>
      </c>
    </row>
    <row r="24" s="22" customFormat="1" ht="22.5" customHeight="1" spans="1:10">
      <c r="A24" s="38"/>
      <c r="B24" s="39"/>
      <c r="C24" s="39" t="s">
        <v>1143</v>
      </c>
      <c r="D24" s="39">
        <v>5</v>
      </c>
      <c r="E24" s="43" t="s">
        <v>1144</v>
      </c>
      <c r="F24" s="39">
        <v>4</v>
      </c>
      <c r="G24" s="44">
        <v>0</v>
      </c>
      <c r="H24" s="45">
        <v>4</v>
      </c>
      <c r="I24" s="43" t="s">
        <v>1145</v>
      </c>
      <c r="J24" s="60" t="s">
        <v>1142</v>
      </c>
    </row>
    <row r="25" s="22" customFormat="1" ht="22.5" customHeight="1" spans="1:10">
      <c r="A25" s="38"/>
      <c r="B25" s="39"/>
      <c r="C25" s="39"/>
      <c r="D25" s="39"/>
      <c r="E25" s="43" t="s">
        <v>1146</v>
      </c>
      <c r="F25" s="39">
        <v>1</v>
      </c>
      <c r="G25" s="44">
        <v>0</v>
      </c>
      <c r="H25" s="45">
        <v>1</v>
      </c>
      <c r="I25" s="43" t="s">
        <v>1147</v>
      </c>
      <c r="J25" s="60" t="s">
        <v>1148</v>
      </c>
    </row>
    <row r="26" s="22" customFormat="1" ht="22.5" customHeight="1" spans="1:10">
      <c r="A26" s="51" t="s">
        <v>258</v>
      </c>
      <c r="B26" s="52">
        <v>100</v>
      </c>
      <c r="C26" s="52" t="s">
        <v>130</v>
      </c>
      <c r="D26" s="52">
        <v>100</v>
      </c>
      <c r="E26" s="52" t="s">
        <v>130</v>
      </c>
      <c r="F26" s="52">
        <v>100</v>
      </c>
      <c r="G26" s="53" t="s">
        <v>130</v>
      </c>
      <c r="H26" s="54">
        <f>SUM(H7:H25)</f>
        <v>100</v>
      </c>
      <c r="I26" s="52" t="s">
        <v>130</v>
      </c>
      <c r="J26" s="61" t="s">
        <v>130</v>
      </c>
    </row>
    <row r="27" ht="18" customHeight="1" spans="1:10">
      <c r="A27" s="55" t="s">
        <v>1149</v>
      </c>
      <c r="B27" s="55"/>
      <c r="C27" s="55"/>
      <c r="D27" s="55"/>
      <c r="E27" s="55"/>
      <c r="F27" s="55"/>
      <c r="G27" s="56"/>
      <c r="H27" s="57"/>
      <c r="I27" s="55"/>
      <c r="J27" s="55"/>
    </row>
    <row r="28" ht="18" customHeight="1" spans="1:10">
      <c r="A28" s="55" t="s">
        <v>1150</v>
      </c>
      <c r="B28" s="55"/>
      <c r="C28" s="55"/>
      <c r="D28" s="55"/>
      <c r="E28" s="55"/>
      <c r="F28" s="55"/>
      <c r="G28" s="56"/>
      <c r="H28" s="57"/>
      <c r="I28" s="55"/>
      <c r="J28" s="55"/>
    </row>
    <row r="29" ht="18" customHeight="1" spans="1:10">
      <c r="A29" s="55" t="s">
        <v>1151</v>
      </c>
      <c r="B29" s="55"/>
      <c r="C29" s="55"/>
      <c r="D29" s="55"/>
      <c r="E29" s="55"/>
      <c r="F29" s="55"/>
      <c r="G29" s="56"/>
      <c r="H29" s="57"/>
      <c r="I29" s="55"/>
      <c r="J29" s="55"/>
    </row>
  </sheetData>
  <mergeCells count="26">
    <mergeCell ref="A1:J1"/>
    <mergeCell ref="A2:H2"/>
    <mergeCell ref="A3:C3"/>
    <mergeCell ref="A4:F4"/>
    <mergeCell ref="A5:B5"/>
    <mergeCell ref="C5:D5"/>
    <mergeCell ref="E5:F5"/>
    <mergeCell ref="A27:J27"/>
    <mergeCell ref="A28:J28"/>
    <mergeCell ref="A29:J29"/>
    <mergeCell ref="A7:A22"/>
    <mergeCell ref="A23:A25"/>
    <mergeCell ref="B7:B22"/>
    <mergeCell ref="B23:B25"/>
    <mergeCell ref="C7:C13"/>
    <mergeCell ref="C14:C20"/>
    <mergeCell ref="C21:C22"/>
    <mergeCell ref="C24:C25"/>
    <mergeCell ref="D7:D13"/>
    <mergeCell ref="D14:D20"/>
    <mergeCell ref="D21:D22"/>
    <mergeCell ref="D24:D25"/>
    <mergeCell ref="G4:G6"/>
    <mergeCell ref="H4:H6"/>
    <mergeCell ref="I4:I6"/>
    <mergeCell ref="J4:J6"/>
  </mergeCells>
  <pageMargins left="0.75" right="0.75" top="1" bottom="1" header="0.5" footer="0.5"/>
  <pageSetup paperSize="8" orientation="landscape" blackAndWhite="1" useFirstPageNumber="1"/>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showGridLines="0" tabSelected="1" workbookViewId="0">
      <pane xSplit="4" ySplit="7" topLeftCell="E8" activePane="bottomRight" state="frozen"/>
      <selection/>
      <selection pane="topRight"/>
      <selection pane="bottomLeft"/>
      <selection pane="bottomRight" activeCell="A1" sqref="A1:O1"/>
    </sheetView>
  </sheetViews>
  <sheetFormatPr defaultColWidth="7.75" defaultRowHeight="15" customHeight="1"/>
  <cols>
    <col min="1" max="3" width="3.75" customWidth="1"/>
    <col min="4" max="4" width="27.5" customWidth="1"/>
    <col min="5" max="15" width="18.75" customWidth="1"/>
  </cols>
  <sheetData>
    <row r="1" s="1" customFormat="1" ht="21" customHeight="1" spans="1:15">
      <c r="A1" s="2" t="s">
        <v>1152</v>
      </c>
      <c r="B1" s="2"/>
      <c r="C1" s="2"/>
      <c r="D1" s="2"/>
      <c r="E1" s="2"/>
      <c r="F1" s="2"/>
      <c r="G1" s="2"/>
      <c r="H1" s="2"/>
      <c r="I1" s="2"/>
      <c r="J1" s="2"/>
      <c r="K1" s="2"/>
      <c r="L1" s="2"/>
      <c r="M1" s="2"/>
      <c r="N1" s="2"/>
      <c r="O1" s="2"/>
    </row>
    <row r="2" s="1" customFormat="1" ht="19.5" customHeight="1" spans="1:15">
      <c r="A2" s="3"/>
      <c r="B2" s="3"/>
      <c r="C2" s="3"/>
      <c r="D2" s="3"/>
      <c r="E2" s="4"/>
      <c r="F2" s="4"/>
      <c r="G2" s="4"/>
      <c r="H2" s="4"/>
      <c r="I2" s="3"/>
      <c r="J2" s="4"/>
      <c r="K2" s="4"/>
      <c r="L2" s="4"/>
      <c r="M2" s="4"/>
      <c r="N2" s="3"/>
      <c r="O2" s="16"/>
    </row>
    <row r="3" s="1" customFormat="1" ht="19.5" customHeight="1" spans="1:15">
      <c r="A3" s="5" t="s">
        <v>68</v>
      </c>
      <c r="B3" s="5"/>
      <c r="C3" s="5"/>
      <c r="D3" s="5"/>
      <c r="E3" s="4"/>
      <c r="F3" s="4"/>
      <c r="G3" s="4"/>
      <c r="H3" s="4"/>
      <c r="J3" s="4"/>
      <c r="K3" s="4"/>
      <c r="L3" s="4"/>
      <c r="M3" s="4"/>
      <c r="O3" s="16" t="s">
        <v>69</v>
      </c>
    </row>
    <row r="4" s="1" customFormat="1" ht="22.5" customHeight="1" spans="1:15">
      <c r="A4" s="6" t="s">
        <v>72</v>
      </c>
      <c r="B4" s="7"/>
      <c r="C4" s="7"/>
      <c r="D4" s="7"/>
      <c r="E4" s="7" t="s">
        <v>1153</v>
      </c>
      <c r="F4" s="7"/>
      <c r="G4" s="7"/>
      <c r="H4" s="7"/>
      <c r="I4" s="17"/>
      <c r="J4" s="7" t="s">
        <v>1154</v>
      </c>
      <c r="K4" s="7"/>
      <c r="L4" s="7"/>
      <c r="M4" s="7"/>
      <c r="N4" s="17"/>
      <c r="O4" s="18" t="s">
        <v>1155</v>
      </c>
    </row>
    <row r="5" s="1" customFormat="1" ht="22.5" customHeight="1" spans="1:15">
      <c r="A5" s="8" t="s">
        <v>256</v>
      </c>
      <c r="B5" s="9"/>
      <c r="C5" s="9"/>
      <c r="D5" s="10" t="s">
        <v>257</v>
      </c>
      <c r="E5" s="10" t="s">
        <v>347</v>
      </c>
      <c r="F5" s="10" t="s">
        <v>1156</v>
      </c>
      <c r="G5" s="10" t="s">
        <v>1157</v>
      </c>
      <c r="H5" s="10" t="s">
        <v>1158</v>
      </c>
      <c r="I5" s="10" t="s">
        <v>1159</v>
      </c>
      <c r="J5" s="10" t="s">
        <v>258</v>
      </c>
      <c r="K5" s="10" t="s">
        <v>208</v>
      </c>
      <c r="L5" s="10" t="s">
        <v>209</v>
      </c>
      <c r="M5" s="10" t="s">
        <v>1160</v>
      </c>
      <c r="N5" s="10" t="s">
        <v>1161</v>
      </c>
      <c r="O5" s="19"/>
    </row>
    <row r="6" s="1" customFormat="1" ht="22.5" customHeight="1" spans="1:15">
      <c r="A6" s="11" t="s">
        <v>266</v>
      </c>
      <c r="B6" s="10" t="s">
        <v>267</v>
      </c>
      <c r="C6" s="10" t="s">
        <v>268</v>
      </c>
      <c r="D6" s="10" t="s">
        <v>269</v>
      </c>
      <c r="E6" s="10">
        <v>1</v>
      </c>
      <c r="F6" s="10">
        <v>2</v>
      </c>
      <c r="G6" s="10">
        <v>3</v>
      </c>
      <c r="H6" s="10">
        <v>4</v>
      </c>
      <c r="I6" s="10">
        <v>5</v>
      </c>
      <c r="J6" s="10">
        <v>6</v>
      </c>
      <c r="K6" s="10">
        <v>7</v>
      </c>
      <c r="L6" s="10">
        <v>8</v>
      </c>
      <c r="M6" s="10">
        <v>9</v>
      </c>
      <c r="N6" s="10">
        <v>10</v>
      </c>
      <c r="O6" s="20">
        <v>11</v>
      </c>
    </row>
    <row r="7" s="1" customFormat="1" ht="22.5" customHeight="1" spans="1:15">
      <c r="A7" s="12"/>
      <c r="B7" s="13"/>
      <c r="C7" s="13"/>
      <c r="D7" s="14" t="s">
        <v>258</v>
      </c>
      <c r="E7" s="15">
        <v>342554487.68</v>
      </c>
      <c r="F7" s="15">
        <v>336646930.08</v>
      </c>
      <c r="G7" s="15">
        <v>5907557.6</v>
      </c>
      <c r="H7" s="15">
        <v>0</v>
      </c>
      <c r="I7" s="14">
        <v>0</v>
      </c>
      <c r="J7" s="15">
        <v>342554487.68</v>
      </c>
      <c r="K7" s="15">
        <v>336646930.08</v>
      </c>
      <c r="L7" s="15">
        <v>5907557.6</v>
      </c>
      <c r="M7" s="15">
        <v>0</v>
      </c>
      <c r="N7" s="14">
        <v>0</v>
      </c>
      <c r="O7" s="21">
        <v>0</v>
      </c>
    </row>
    <row r="8" ht="22.5" customHeight="1" spans="1:15">
      <c r="A8" s="12" t="s">
        <v>270</v>
      </c>
      <c r="B8" s="13"/>
      <c r="C8" s="13"/>
      <c r="D8" s="14" t="s">
        <v>271</v>
      </c>
      <c r="E8" s="15">
        <v>1600000</v>
      </c>
      <c r="F8" s="15">
        <v>1600000</v>
      </c>
      <c r="G8" s="15">
        <v>0</v>
      </c>
      <c r="H8" s="15">
        <v>0</v>
      </c>
      <c r="I8" s="14">
        <v>0</v>
      </c>
      <c r="J8" s="15">
        <v>1600000</v>
      </c>
      <c r="K8" s="15">
        <v>1600000</v>
      </c>
      <c r="L8" s="15">
        <v>0</v>
      </c>
      <c r="M8" s="15">
        <v>0</v>
      </c>
      <c r="N8" s="14">
        <v>0</v>
      </c>
      <c r="O8" s="21">
        <v>0</v>
      </c>
    </row>
    <row r="9" ht="22.5" customHeight="1" spans="1:15">
      <c r="A9" s="12" t="s">
        <v>272</v>
      </c>
      <c r="B9" s="13"/>
      <c r="C9" s="13"/>
      <c r="D9" s="14" t="s">
        <v>273</v>
      </c>
      <c r="E9" s="15">
        <v>1600000</v>
      </c>
      <c r="F9" s="15">
        <v>1600000</v>
      </c>
      <c r="G9" s="15">
        <v>0</v>
      </c>
      <c r="H9" s="15">
        <v>0</v>
      </c>
      <c r="I9" s="14">
        <v>0</v>
      </c>
      <c r="J9" s="15">
        <v>1600000</v>
      </c>
      <c r="K9" s="15">
        <v>1600000</v>
      </c>
      <c r="L9" s="15">
        <v>0</v>
      </c>
      <c r="M9" s="15">
        <v>0</v>
      </c>
      <c r="N9" s="14">
        <v>0</v>
      </c>
      <c r="O9" s="21">
        <v>0</v>
      </c>
    </row>
    <row r="10" ht="22.5" customHeight="1" spans="1:15">
      <c r="A10" s="12" t="s">
        <v>274</v>
      </c>
      <c r="B10" s="13"/>
      <c r="C10" s="13"/>
      <c r="D10" s="14" t="s">
        <v>275</v>
      </c>
      <c r="E10" s="15">
        <v>1600000</v>
      </c>
      <c r="F10" s="15">
        <v>1600000</v>
      </c>
      <c r="G10" s="15">
        <v>0</v>
      </c>
      <c r="H10" s="15">
        <v>0</v>
      </c>
      <c r="I10" s="14">
        <v>0</v>
      </c>
      <c r="J10" s="15">
        <v>1600000</v>
      </c>
      <c r="K10" s="15">
        <v>1600000</v>
      </c>
      <c r="L10" s="15">
        <v>0</v>
      </c>
      <c r="M10" s="15">
        <v>0</v>
      </c>
      <c r="N10" s="14">
        <v>0</v>
      </c>
      <c r="O10" s="21">
        <v>0</v>
      </c>
    </row>
    <row r="11" ht="22.5" customHeight="1" spans="1:15">
      <c r="A11" s="12" t="s">
        <v>276</v>
      </c>
      <c r="B11" s="13"/>
      <c r="C11" s="13"/>
      <c r="D11" s="14" t="s">
        <v>277</v>
      </c>
      <c r="E11" s="15">
        <v>305971.25</v>
      </c>
      <c r="F11" s="15">
        <v>305971.25</v>
      </c>
      <c r="G11" s="15">
        <v>0</v>
      </c>
      <c r="H11" s="15">
        <v>0</v>
      </c>
      <c r="I11" s="14">
        <v>0</v>
      </c>
      <c r="J11" s="15">
        <v>305971.25</v>
      </c>
      <c r="K11" s="15">
        <v>305971.25</v>
      </c>
      <c r="L11" s="15">
        <v>0</v>
      </c>
      <c r="M11" s="15">
        <v>0</v>
      </c>
      <c r="N11" s="14">
        <v>0</v>
      </c>
      <c r="O11" s="21">
        <v>0</v>
      </c>
    </row>
    <row r="12" ht="22.5" customHeight="1" spans="1:15">
      <c r="A12" s="12" t="s">
        <v>278</v>
      </c>
      <c r="B12" s="13"/>
      <c r="C12" s="13"/>
      <c r="D12" s="14" t="s">
        <v>279</v>
      </c>
      <c r="E12" s="15">
        <v>301901.52</v>
      </c>
      <c r="F12" s="15">
        <v>301901.52</v>
      </c>
      <c r="G12" s="15">
        <v>0</v>
      </c>
      <c r="H12" s="15">
        <v>0</v>
      </c>
      <c r="I12" s="14">
        <v>0</v>
      </c>
      <c r="J12" s="15">
        <v>301901.52</v>
      </c>
      <c r="K12" s="15">
        <v>301901.52</v>
      </c>
      <c r="L12" s="15">
        <v>0</v>
      </c>
      <c r="M12" s="15">
        <v>0</v>
      </c>
      <c r="N12" s="14">
        <v>0</v>
      </c>
      <c r="O12" s="21">
        <v>0</v>
      </c>
    </row>
    <row r="13" ht="22.5" customHeight="1" spans="1:15">
      <c r="A13" s="12" t="s">
        <v>280</v>
      </c>
      <c r="B13" s="13"/>
      <c r="C13" s="13"/>
      <c r="D13" s="14" t="s">
        <v>281</v>
      </c>
      <c r="E13" s="15">
        <v>201267.52</v>
      </c>
      <c r="F13" s="15">
        <v>201267.52</v>
      </c>
      <c r="G13" s="15">
        <v>0</v>
      </c>
      <c r="H13" s="15">
        <v>0</v>
      </c>
      <c r="I13" s="14">
        <v>0</v>
      </c>
      <c r="J13" s="15">
        <v>201267.52</v>
      </c>
      <c r="K13" s="15">
        <v>201267.52</v>
      </c>
      <c r="L13" s="15">
        <v>0</v>
      </c>
      <c r="M13" s="15">
        <v>0</v>
      </c>
      <c r="N13" s="14">
        <v>0</v>
      </c>
      <c r="O13" s="21">
        <v>0</v>
      </c>
    </row>
    <row r="14" ht="22.5" customHeight="1" spans="1:15">
      <c r="A14" s="12" t="s">
        <v>282</v>
      </c>
      <c r="B14" s="13"/>
      <c r="C14" s="13"/>
      <c r="D14" s="14" t="s">
        <v>283</v>
      </c>
      <c r="E14" s="15">
        <v>100634</v>
      </c>
      <c r="F14" s="15">
        <v>100634</v>
      </c>
      <c r="G14" s="15">
        <v>0</v>
      </c>
      <c r="H14" s="15">
        <v>0</v>
      </c>
      <c r="I14" s="14">
        <v>0</v>
      </c>
      <c r="J14" s="15">
        <v>100634</v>
      </c>
      <c r="K14" s="15">
        <v>100634</v>
      </c>
      <c r="L14" s="15">
        <v>0</v>
      </c>
      <c r="M14" s="15">
        <v>0</v>
      </c>
      <c r="N14" s="14">
        <v>0</v>
      </c>
      <c r="O14" s="21">
        <v>0</v>
      </c>
    </row>
    <row r="15" ht="22.5" customHeight="1" spans="1:15">
      <c r="A15" s="12" t="s">
        <v>284</v>
      </c>
      <c r="B15" s="13"/>
      <c r="C15" s="13"/>
      <c r="D15" s="14" t="s">
        <v>285</v>
      </c>
      <c r="E15" s="15">
        <v>4069.73</v>
      </c>
      <c r="F15" s="15">
        <v>4069.73</v>
      </c>
      <c r="G15" s="15">
        <v>0</v>
      </c>
      <c r="H15" s="15">
        <v>0</v>
      </c>
      <c r="I15" s="14">
        <v>0</v>
      </c>
      <c r="J15" s="15">
        <v>4069.73</v>
      </c>
      <c r="K15" s="15">
        <v>4069.73</v>
      </c>
      <c r="L15" s="15">
        <v>0</v>
      </c>
      <c r="M15" s="15">
        <v>0</v>
      </c>
      <c r="N15" s="14">
        <v>0</v>
      </c>
      <c r="O15" s="21">
        <v>0</v>
      </c>
    </row>
    <row r="16" ht="22.5" customHeight="1" spans="1:15">
      <c r="A16" s="12" t="s">
        <v>286</v>
      </c>
      <c r="B16" s="13"/>
      <c r="C16" s="13"/>
      <c r="D16" s="14" t="s">
        <v>287</v>
      </c>
      <c r="E16" s="15">
        <v>4069.73</v>
      </c>
      <c r="F16" s="15">
        <v>4069.73</v>
      </c>
      <c r="G16" s="15">
        <v>0</v>
      </c>
      <c r="H16" s="15">
        <v>0</v>
      </c>
      <c r="I16" s="14">
        <v>0</v>
      </c>
      <c r="J16" s="15">
        <v>4069.73</v>
      </c>
      <c r="K16" s="15">
        <v>4069.73</v>
      </c>
      <c r="L16" s="15">
        <v>0</v>
      </c>
      <c r="M16" s="15">
        <v>0</v>
      </c>
      <c r="N16" s="14">
        <v>0</v>
      </c>
      <c r="O16" s="21">
        <v>0</v>
      </c>
    </row>
    <row r="17" ht="22.5" customHeight="1" spans="1:15">
      <c r="A17" s="12" t="s">
        <v>288</v>
      </c>
      <c r="B17" s="13"/>
      <c r="C17" s="13"/>
      <c r="D17" s="14" t="s">
        <v>289</v>
      </c>
      <c r="E17" s="15">
        <v>86639.93</v>
      </c>
      <c r="F17" s="15">
        <v>86639.93</v>
      </c>
      <c r="G17" s="15">
        <v>0</v>
      </c>
      <c r="H17" s="15">
        <v>0</v>
      </c>
      <c r="I17" s="14">
        <v>0</v>
      </c>
      <c r="J17" s="15">
        <v>86639.93</v>
      </c>
      <c r="K17" s="15">
        <v>86639.93</v>
      </c>
      <c r="L17" s="15">
        <v>0</v>
      </c>
      <c r="M17" s="15">
        <v>0</v>
      </c>
      <c r="N17" s="14">
        <v>0</v>
      </c>
      <c r="O17" s="21">
        <v>0</v>
      </c>
    </row>
    <row r="18" ht="22.5" customHeight="1" spans="1:15">
      <c r="A18" s="12" t="s">
        <v>290</v>
      </c>
      <c r="B18" s="13"/>
      <c r="C18" s="13"/>
      <c r="D18" s="14" t="s">
        <v>291</v>
      </c>
      <c r="E18" s="15">
        <v>86639.93</v>
      </c>
      <c r="F18" s="15">
        <v>86639.93</v>
      </c>
      <c r="G18" s="15">
        <v>0</v>
      </c>
      <c r="H18" s="15">
        <v>0</v>
      </c>
      <c r="I18" s="14">
        <v>0</v>
      </c>
      <c r="J18" s="15">
        <v>86639.93</v>
      </c>
      <c r="K18" s="15">
        <v>86639.93</v>
      </c>
      <c r="L18" s="15">
        <v>0</v>
      </c>
      <c r="M18" s="15">
        <v>0</v>
      </c>
      <c r="N18" s="14">
        <v>0</v>
      </c>
      <c r="O18" s="21">
        <v>0</v>
      </c>
    </row>
    <row r="19" ht="22.5" customHeight="1" spans="1:15">
      <c r="A19" s="12" t="s">
        <v>292</v>
      </c>
      <c r="B19" s="13"/>
      <c r="C19" s="13"/>
      <c r="D19" s="14" t="s">
        <v>293</v>
      </c>
      <c r="E19" s="15">
        <v>86639.93</v>
      </c>
      <c r="F19" s="15">
        <v>86639.93</v>
      </c>
      <c r="G19" s="15">
        <v>0</v>
      </c>
      <c r="H19" s="15">
        <v>0</v>
      </c>
      <c r="I19" s="14">
        <v>0</v>
      </c>
      <c r="J19" s="15">
        <v>86639.93</v>
      </c>
      <c r="K19" s="15">
        <v>86639.93</v>
      </c>
      <c r="L19" s="15">
        <v>0</v>
      </c>
      <c r="M19" s="15">
        <v>0</v>
      </c>
      <c r="N19" s="14">
        <v>0</v>
      </c>
      <c r="O19" s="21">
        <v>0</v>
      </c>
    </row>
    <row r="20" ht="22.5" customHeight="1" spans="1:15">
      <c r="A20" s="12" t="s">
        <v>294</v>
      </c>
      <c r="B20" s="13"/>
      <c r="C20" s="13"/>
      <c r="D20" s="14" t="s">
        <v>295</v>
      </c>
      <c r="E20" s="15">
        <v>5907557.6</v>
      </c>
      <c r="F20" s="15">
        <v>0</v>
      </c>
      <c r="G20" s="15">
        <v>5907557.6</v>
      </c>
      <c r="H20" s="15">
        <v>0</v>
      </c>
      <c r="I20" s="14">
        <v>0</v>
      </c>
      <c r="J20" s="15">
        <v>5907557.6</v>
      </c>
      <c r="K20" s="15">
        <v>0</v>
      </c>
      <c r="L20" s="15">
        <v>5907557.6</v>
      </c>
      <c r="M20" s="15">
        <v>0</v>
      </c>
      <c r="N20" s="14">
        <v>0</v>
      </c>
      <c r="O20" s="21">
        <v>0</v>
      </c>
    </row>
    <row r="21" ht="22.5" customHeight="1" spans="1:15">
      <c r="A21" s="12" t="s">
        <v>296</v>
      </c>
      <c r="B21" s="13"/>
      <c r="C21" s="13"/>
      <c r="D21" s="14" t="s">
        <v>297</v>
      </c>
      <c r="E21" s="15">
        <v>5907557.6</v>
      </c>
      <c r="F21" s="15">
        <v>0</v>
      </c>
      <c r="G21" s="15">
        <v>5907557.6</v>
      </c>
      <c r="H21" s="15">
        <v>0</v>
      </c>
      <c r="I21" s="14">
        <v>0</v>
      </c>
      <c r="J21" s="15">
        <v>5907557.6</v>
      </c>
      <c r="K21" s="15">
        <v>0</v>
      </c>
      <c r="L21" s="15">
        <v>5907557.6</v>
      </c>
      <c r="M21" s="15">
        <v>0</v>
      </c>
      <c r="N21" s="14">
        <v>0</v>
      </c>
      <c r="O21" s="21">
        <v>0</v>
      </c>
    </row>
    <row r="22" ht="22.5" customHeight="1" spans="1:15">
      <c r="A22" s="12" t="s">
        <v>298</v>
      </c>
      <c r="B22" s="13"/>
      <c r="C22" s="13"/>
      <c r="D22" s="14" t="s">
        <v>299</v>
      </c>
      <c r="E22" s="15">
        <v>907557.6</v>
      </c>
      <c r="F22" s="15">
        <v>0</v>
      </c>
      <c r="G22" s="15">
        <v>907557.6</v>
      </c>
      <c r="H22" s="15">
        <v>0</v>
      </c>
      <c r="I22" s="14">
        <v>0</v>
      </c>
      <c r="J22" s="15">
        <v>907557.6</v>
      </c>
      <c r="K22" s="15">
        <v>0</v>
      </c>
      <c r="L22" s="15">
        <v>907557.6</v>
      </c>
      <c r="M22" s="15">
        <v>0</v>
      </c>
      <c r="N22" s="14">
        <v>0</v>
      </c>
      <c r="O22" s="21">
        <v>0</v>
      </c>
    </row>
    <row r="23" ht="22.5" customHeight="1" spans="1:15">
      <c r="A23" s="12" t="s">
        <v>300</v>
      </c>
      <c r="B23" s="13"/>
      <c r="C23" s="13"/>
      <c r="D23" s="14" t="s">
        <v>301</v>
      </c>
      <c r="E23" s="15">
        <v>5000000</v>
      </c>
      <c r="F23" s="15">
        <v>0</v>
      </c>
      <c r="G23" s="15">
        <v>5000000</v>
      </c>
      <c r="H23" s="15">
        <v>0</v>
      </c>
      <c r="I23" s="14">
        <v>0</v>
      </c>
      <c r="J23" s="15">
        <v>5000000</v>
      </c>
      <c r="K23" s="15">
        <v>0</v>
      </c>
      <c r="L23" s="15">
        <v>5000000</v>
      </c>
      <c r="M23" s="15">
        <v>0</v>
      </c>
      <c r="N23" s="14">
        <v>0</v>
      </c>
      <c r="O23" s="21">
        <v>0</v>
      </c>
    </row>
    <row r="24" ht="22.5" customHeight="1" spans="1:15">
      <c r="A24" s="12" t="s">
        <v>302</v>
      </c>
      <c r="B24" s="13"/>
      <c r="C24" s="13"/>
      <c r="D24" s="14" t="s">
        <v>303</v>
      </c>
      <c r="E24" s="15">
        <v>19528938</v>
      </c>
      <c r="F24" s="15">
        <v>19528938</v>
      </c>
      <c r="G24" s="15">
        <v>0</v>
      </c>
      <c r="H24" s="15">
        <v>0</v>
      </c>
      <c r="I24" s="14">
        <v>0</v>
      </c>
      <c r="J24" s="15">
        <v>19528938</v>
      </c>
      <c r="K24" s="15">
        <v>19528938</v>
      </c>
      <c r="L24" s="15">
        <v>0</v>
      </c>
      <c r="M24" s="15">
        <v>0</v>
      </c>
      <c r="N24" s="14">
        <v>0</v>
      </c>
      <c r="O24" s="21">
        <v>0</v>
      </c>
    </row>
    <row r="25" ht="22.5" customHeight="1" spans="1:15">
      <c r="A25" s="12" t="s">
        <v>304</v>
      </c>
      <c r="B25" s="13"/>
      <c r="C25" s="13"/>
      <c r="D25" s="14" t="s">
        <v>305</v>
      </c>
      <c r="E25" s="15">
        <v>19528938</v>
      </c>
      <c r="F25" s="15">
        <v>19528938</v>
      </c>
      <c r="G25" s="15">
        <v>0</v>
      </c>
      <c r="H25" s="15">
        <v>0</v>
      </c>
      <c r="I25" s="14">
        <v>0</v>
      </c>
      <c r="J25" s="15">
        <v>19528938</v>
      </c>
      <c r="K25" s="15">
        <v>19528938</v>
      </c>
      <c r="L25" s="15">
        <v>0</v>
      </c>
      <c r="M25" s="15">
        <v>0</v>
      </c>
      <c r="N25" s="14">
        <v>0</v>
      </c>
      <c r="O25" s="21">
        <v>0</v>
      </c>
    </row>
    <row r="26" ht="22.5" customHeight="1" spans="1:15">
      <c r="A26" s="12" t="s">
        <v>306</v>
      </c>
      <c r="B26" s="13"/>
      <c r="C26" s="13"/>
      <c r="D26" s="14" t="s">
        <v>307</v>
      </c>
      <c r="E26" s="15">
        <v>15078938</v>
      </c>
      <c r="F26" s="15">
        <v>15078938</v>
      </c>
      <c r="G26" s="15">
        <v>0</v>
      </c>
      <c r="H26" s="15">
        <v>0</v>
      </c>
      <c r="I26" s="14">
        <v>0</v>
      </c>
      <c r="J26" s="15">
        <v>15078938</v>
      </c>
      <c r="K26" s="15">
        <v>15078938</v>
      </c>
      <c r="L26" s="15">
        <v>0</v>
      </c>
      <c r="M26" s="15">
        <v>0</v>
      </c>
      <c r="N26" s="14">
        <v>0</v>
      </c>
      <c r="O26" s="21">
        <v>0</v>
      </c>
    </row>
    <row r="27" ht="22.5" customHeight="1" spans="1:15">
      <c r="A27" s="12" t="s">
        <v>308</v>
      </c>
      <c r="B27" s="13"/>
      <c r="C27" s="13"/>
      <c r="D27" s="14" t="s">
        <v>309</v>
      </c>
      <c r="E27" s="15">
        <v>4450000</v>
      </c>
      <c r="F27" s="15">
        <v>4450000</v>
      </c>
      <c r="G27" s="15">
        <v>0</v>
      </c>
      <c r="H27" s="15">
        <v>0</v>
      </c>
      <c r="I27" s="14">
        <v>0</v>
      </c>
      <c r="J27" s="15">
        <v>4450000</v>
      </c>
      <c r="K27" s="15">
        <v>4450000</v>
      </c>
      <c r="L27" s="15">
        <v>0</v>
      </c>
      <c r="M27" s="15">
        <v>0</v>
      </c>
      <c r="N27" s="14">
        <v>0</v>
      </c>
      <c r="O27" s="21">
        <v>0</v>
      </c>
    </row>
    <row r="28" ht="22.5" customHeight="1" spans="1:15">
      <c r="A28" s="12" t="s">
        <v>310</v>
      </c>
      <c r="B28" s="13"/>
      <c r="C28" s="13"/>
      <c r="D28" s="14" t="s">
        <v>311</v>
      </c>
      <c r="E28" s="15">
        <v>314079057.7</v>
      </c>
      <c r="F28" s="15">
        <v>314079057.7</v>
      </c>
      <c r="G28" s="15">
        <v>0</v>
      </c>
      <c r="H28" s="15">
        <v>0</v>
      </c>
      <c r="I28" s="14">
        <v>0</v>
      </c>
      <c r="J28" s="15">
        <v>314079057.7</v>
      </c>
      <c r="K28" s="15">
        <v>314079057.7</v>
      </c>
      <c r="L28" s="15">
        <v>0</v>
      </c>
      <c r="M28" s="15">
        <v>0</v>
      </c>
      <c r="N28" s="14">
        <v>0</v>
      </c>
      <c r="O28" s="21">
        <v>0</v>
      </c>
    </row>
    <row r="29" ht="22.5" customHeight="1" spans="1:15">
      <c r="A29" s="12" t="s">
        <v>312</v>
      </c>
      <c r="B29" s="13"/>
      <c r="C29" s="13"/>
      <c r="D29" s="14" t="s">
        <v>313</v>
      </c>
      <c r="E29" s="15">
        <v>245247027.46</v>
      </c>
      <c r="F29" s="15">
        <v>245247027.46</v>
      </c>
      <c r="G29" s="15">
        <v>0</v>
      </c>
      <c r="H29" s="15">
        <v>0</v>
      </c>
      <c r="I29" s="14">
        <v>0</v>
      </c>
      <c r="J29" s="15">
        <v>245247027.46</v>
      </c>
      <c r="K29" s="15">
        <v>245247027.46</v>
      </c>
      <c r="L29" s="15">
        <v>0</v>
      </c>
      <c r="M29" s="15">
        <v>0</v>
      </c>
      <c r="N29" s="14">
        <v>0</v>
      </c>
      <c r="O29" s="21">
        <v>0</v>
      </c>
    </row>
    <row r="30" ht="22.5" customHeight="1" spans="1:15">
      <c r="A30" s="12" t="s">
        <v>314</v>
      </c>
      <c r="B30" s="13"/>
      <c r="C30" s="13"/>
      <c r="D30" s="14" t="s">
        <v>275</v>
      </c>
      <c r="E30" s="15">
        <v>3096619.7</v>
      </c>
      <c r="F30" s="15">
        <v>3096619.7</v>
      </c>
      <c r="G30" s="15">
        <v>0</v>
      </c>
      <c r="H30" s="15">
        <v>0</v>
      </c>
      <c r="I30" s="14">
        <v>0</v>
      </c>
      <c r="J30" s="15">
        <v>3096619.7</v>
      </c>
      <c r="K30" s="15">
        <v>3096619.7</v>
      </c>
      <c r="L30" s="15">
        <v>0</v>
      </c>
      <c r="M30" s="15">
        <v>0</v>
      </c>
      <c r="N30" s="14">
        <v>0</v>
      </c>
      <c r="O30" s="21">
        <v>0</v>
      </c>
    </row>
    <row r="31" ht="22.5" customHeight="1" spans="1:15">
      <c r="A31" s="12" t="s">
        <v>315</v>
      </c>
      <c r="B31" s="13"/>
      <c r="C31" s="13"/>
      <c r="D31" s="14" t="s">
        <v>316</v>
      </c>
      <c r="E31" s="15">
        <v>217850346.76</v>
      </c>
      <c r="F31" s="15">
        <v>217850346.76</v>
      </c>
      <c r="G31" s="15">
        <v>0</v>
      </c>
      <c r="H31" s="15">
        <v>0</v>
      </c>
      <c r="I31" s="14">
        <v>0</v>
      </c>
      <c r="J31" s="15">
        <v>217850346.76</v>
      </c>
      <c r="K31" s="15">
        <v>217850346.76</v>
      </c>
      <c r="L31" s="15">
        <v>0</v>
      </c>
      <c r="M31" s="15">
        <v>0</v>
      </c>
      <c r="N31" s="14">
        <v>0</v>
      </c>
      <c r="O31" s="21">
        <v>0</v>
      </c>
    </row>
    <row r="32" ht="22.5" customHeight="1" spans="1:15">
      <c r="A32" s="12" t="s">
        <v>317</v>
      </c>
      <c r="B32" s="13"/>
      <c r="C32" s="13"/>
      <c r="D32" s="14" t="s">
        <v>318</v>
      </c>
      <c r="E32" s="15">
        <v>14916556.92</v>
      </c>
      <c r="F32" s="15">
        <v>14916556.92</v>
      </c>
      <c r="G32" s="15">
        <v>0</v>
      </c>
      <c r="H32" s="15">
        <v>0</v>
      </c>
      <c r="I32" s="14">
        <v>0</v>
      </c>
      <c r="J32" s="15">
        <v>14916556.92</v>
      </c>
      <c r="K32" s="15">
        <v>14916556.92</v>
      </c>
      <c r="L32" s="15">
        <v>0</v>
      </c>
      <c r="M32" s="15">
        <v>0</v>
      </c>
      <c r="N32" s="14">
        <v>0</v>
      </c>
      <c r="O32" s="21">
        <v>0</v>
      </c>
    </row>
    <row r="33" ht="22.5" customHeight="1" spans="1:15">
      <c r="A33" s="12" t="s">
        <v>319</v>
      </c>
      <c r="B33" s="13"/>
      <c r="C33" s="13"/>
      <c r="D33" s="14" t="s">
        <v>320</v>
      </c>
      <c r="E33" s="15">
        <v>2000000</v>
      </c>
      <c r="F33" s="15">
        <v>2000000</v>
      </c>
      <c r="G33" s="15">
        <v>0</v>
      </c>
      <c r="H33" s="15">
        <v>0</v>
      </c>
      <c r="I33" s="14">
        <v>0</v>
      </c>
      <c r="J33" s="15">
        <v>2000000</v>
      </c>
      <c r="K33" s="15">
        <v>2000000</v>
      </c>
      <c r="L33" s="15">
        <v>0</v>
      </c>
      <c r="M33" s="15">
        <v>0</v>
      </c>
      <c r="N33" s="14">
        <v>0</v>
      </c>
      <c r="O33" s="21">
        <v>0</v>
      </c>
    </row>
    <row r="34" ht="22.5" customHeight="1" spans="1:15">
      <c r="A34" s="12" t="s">
        <v>321</v>
      </c>
      <c r="B34" s="13"/>
      <c r="C34" s="13"/>
      <c r="D34" s="14" t="s">
        <v>322</v>
      </c>
      <c r="E34" s="15">
        <v>7383504.08</v>
      </c>
      <c r="F34" s="15">
        <v>7383504.08</v>
      </c>
      <c r="G34" s="15">
        <v>0</v>
      </c>
      <c r="H34" s="15">
        <v>0</v>
      </c>
      <c r="I34" s="14">
        <v>0</v>
      </c>
      <c r="J34" s="15">
        <v>7383504.08</v>
      </c>
      <c r="K34" s="15">
        <v>7383504.08</v>
      </c>
      <c r="L34" s="15">
        <v>0</v>
      </c>
      <c r="M34" s="15">
        <v>0</v>
      </c>
      <c r="N34" s="14">
        <v>0</v>
      </c>
      <c r="O34" s="21">
        <v>0</v>
      </c>
    </row>
    <row r="35" ht="22.5" customHeight="1" spans="1:15">
      <c r="A35" s="12" t="s">
        <v>323</v>
      </c>
      <c r="B35" s="13"/>
      <c r="C35" s="13"/>
      <c r="D35" s="14" t="s">
        <v>324</v>
      </c>
      <c r="E35" s="15">
        <v>36035308.24</v>
      </c>
      <c r="F35" s="15">
        <v>36035308.24</v>
      </c>
      <c r="G35" s="15">
        <v>0</v>
      </c>
      <c r="H35" s="15">
        <v>0</v>
      </c>
      <c r="I35" s="14">
        <v>0</v>
      </c>
      <c r="J35" s="15">
        <v>36035308.24</v>
      </c>
      <c r="K35" s="15">
        <v>36035308.24</v>
      </c>
      <c r="L35" s="15">
        <v>0</v>
      </c>
      <c r="M35" s="15">
        <v>0</v>
      </c>
      <c r="N35" s="14">
        <v>0</v>
      </c>
      <c r="O35" s="21">
        <v>0</v>
      </c>
    </row>
    <row r="36" ht="22.5" customHeight="1" spans="1:15">
      <c r="A36" s="12" t="s">
        <v>325</v>
      </c>
      <c r="B36" s="13"/>
      <c r="C36" s="13"/>
      <c r="D36" s="14" t="s">
        <v>326</v>
      </c>
      <c r="E36" s="15">
        <v>36035308.24</v>
      </c>
      <c r="F36" s="15">
        <v>36035308.24</v>
      </c>
      <c r="G36" s="15">
        <v>0</v>
      </c>
      <c r="H36" s="15">
        <v>0</v>
      </c>
      <c r="I36" s="14">
        <v>0</v>
      </c>
      <c r="J36" s="15">
        <v>36035308.24</v>
      </c>
      <c r="K36" s="15">
        <v>36035308.24</v>
      </c>
      <c r="L36" s="15">
        <v>0</v>
      </c>
      <c r="M36" s="15">
        <v>0</v>
      </c>
      <c r="N36" s="14">
        <v>0</v>
      </c>
      <c r="O36" s="21">
        <v>0</v>
      </c>
    </row>
    <row r="37" ht="22.5" customHeight="1" spans="1:15">
      <c r="A37" s="12" t="s">
        <v>327</v>
      </c>
      <c r="B37" s="13"/>
      <c r="C37" s="13"/>
      <c r="D37" s="14" t="s">
        <v>328</v>
      </c>
      <c r="E37" s="15">
        <v>32796722</v>
      </c>
      <c r="F37" s="15">
        <v>32796722</v>
      </c>
      <c r="G37" s="15">
        <v>0</v>
      </c>
      <c r="H37" s="15">
        <v>0</v>
      </c>
      <c r="I37" s="14">
        <v>0</v>
      </c>
      <c r="J37" s="15">
        <v>32796722</v>
      </c>
      <c r="K37" s="15">
        <v>32796722</v>
      </c>
      <c r="L37" s="15">
        <v>0</v>
      </c>
      <c r="M37" s="15">
        <v>0</v>
      </c>
      <c r="N37" s="14">
        <v>0</v>
      </c>
      <c r="O37" s="21">
        <v>0</v>
      </c>
    </row>
    <row r="38" ht="22.5" customHeight="1" spans="1:15">
      <c r="A38" s="12" t="s">
        <v>329</v>
      </c>
      <c r="B38" s="13"/>
      <c r="C38" s="13"/>
      <c r="D38" s="14" t="s">
        <v>330</v>
      </c>
      <c r="E38" s="15">
        <v>30034712</v>
      </c>
      <c r="F38" s="15">
        <v>30034712</v>
      </c>
      <c r="G38" s="15">
        <v>0</v>
      </c>
      <c r="H38" s="15">
        <v>0</v>
      </c>
      <c r="I38" s="14">
        <v>0</v>
      </c>
      <c r="J38" s="15">
        <v>30034712</v>
      </c>
      <c r="K38" s="15">
        <v>30034712</v>
      </c>
      <c r="L38" s="15">
        <v>0</v>
      </c>
      <c r="M38" s="15">
        <v>0</v>
      </c>
      <c r="N38" s="14">
        <v>0</v>
      </c>
      <c r="O38" s="21">
        <v>0</v>
      </c>
    </row>
    <row r="39" ht="22.5" customHeight="1" spans="1:15">
      <c r="A39" s="12" t="s">
        <v>331</v>
      </c>
      <c r="B39" s="13"/>
      <c r="C39" s="13"/>
      <c r="D39" s="14" t="s">
        <v>332</v>
      </c>
      <c r="E39" s="15">
        <v>2762010</v>
      </c>
      <c r="F39" s="15">
        <v>2762010</v>
      </c>
      <c r="G39" s="15">
        <v>0</v>
      </c>
      <c r="H39" s="15">
        <v>0</v>
      </c>
      <c r="I39" s="14">
        <v>0</v>
      </c>
      <c r="J39" s="15">
        <v>2762010</v>
      </c>
      <c r="K39" s="15">
        <v>2762010</v>
      </c>
      <c r="L39" s="15">
        <v>0</v>
      </c>
      <c r="M39" s="15">
        <v>0</v>
      </c>
      <c r="N39" s="14">
        <v>0</v>
      </c>
      <c r="O39" s="21">
        <v>0</v>
      </c>
    </row>
    <row r="40" ht="22.5" customHeight="1" spans="1:15">
      <c r="A40" s="12" t="s">
        <v>333</v>
      </c>
      <c r="B40" s="13"/>
      <c r="C40" s="13"/>
      <c r="D40" s="14" t="s">
        <v>334</v>
      </c>
      <c r="E40" s="15">
        <v>870923.76</v>
      </c>
      <c r="F40" s="15">
        <v>870923.76</v>
      </c>
      <c r="G40" s="15">
        <v>0</v>
      </c>
      <c r="H40" s="15">
        <v>0</v>
      </c>
      <c r="I40" s="14">
        <v>0</v>
      </c>
      <c r="J40" s="15">
        <v>870923.76</v>
      </c>
      <c r="K40" s="15">
        <v>870923.76</v>
      </c>
      <c r="L40" s="15">
        <v>0</v>
      </c>
      <c r="M40" s="15">
        <v>0</v>
      </c>
      <c r="N40" s="14">
        <v>0</v>
      </c>
      <c r="O40" s="21">
        <v>0</v>
      </c>
    </row>
    <row r="41" ht="22.5" customHeight="1" spans="1:15">
      <c r="A41" s="12" t="s">
        <v>335</v>
      </c>
      <c r="B41" s="13"/>
      <c r="C41" s="13"/>
      <c r="D41" s="14" t="s">
        <v>336</v>
      </c>
      <c r="E41" s="15">
        <v>870923.76</v>
      </c>
      <c r="F41" s="15">
        <v>870923.76</v>
      </c>
      <c r="G41" s="15">
        <v>0</v>
      </c>
      <c r="H41" s="15">
        <v>0</v>
      </c>
      <c r="I41" s="14">
        <v>0</v>
      </c>
      <c r="J41" s="15">
        <v>870923.76</v>
      </c>
      <c r="K41" s="15">
        <v>870923.76</v>
      </c>
      <c r="L41" s="15">
        <v>0</v>
      </c>
      <c r="M41" s="15">
        <v>0</v>
      </c>
      <c r="N41" s="14">
        <v>0</v>
      </c>
      <c r="O41" s="21">
        <v>0</v>
      </c>
    </row>
    <row r="42" ht="22.5" customHeight="1" spans="1:15">
      <c r="A42" s="12" t="s">
        <v>337</v>
      </c>
      <c r="B42" s="13"/>
      <c r="C42" s="13"/>
      <c r="D42" s="14" t="s">
        <v>338</v>
      </c>
      <c r="E42" s="15">
        <v>870923.76</v>
      </c>
      <c r="F42" s="15">
        <v>870923.76</v>
      </c>
      <c r="G42" s="15">
        <v>0</v>
      </c>
      <c r="H42" s="15">
        <v>0</v>
      </c>
      <c r="I42" s="14">
        <v>0</v>
      </c>
      <c r="J42" s="15">
        <v>870923.76</v>
      </c>
      <c r="K42" s="15">
        <v>870923.76</v>
      </c>
      <c r="L42" s="15">
        <v>0</v>
      </c>
      <c r="M42" s="15">
        <v>0</v>
      </c>
      <c r="N42" s="14">
        <v>0</v>
      </c>
      <c r="O42" s="21">
        <v>0</v>
      </c>
    </row>
    <row r="43" ht="22.5" customHeight="1" spans="1:15">
      <c r="A43" s="12" t="s">
        <v>339</v>
      </c>
      <c r="B43" s="13"/>
      <c r="C43" s="13"/>
      <c r="D43" s="14" t="s">
        <v>340</v>
      </c>
      <c r="E43" s="15">
        <v>175399.44</v>
      </c>
      <c r="F43" s="15">
        <v>175399.44</v>
      </c>
      <c r="G43" s="15">
        <v>0</v>
      </c>
      <c r="H43" s="15">
        <v>0</v>
      </c>
      <c r="I43" s="14">
        <v>0</v>
      </c>
      <c r="J43" s="15">
        <v>175399.44</v>
      </c>
      <c r="K43" s="15">
        <v>175399.44</v>
      </c>
      <c r="L43" s="15">
        <v>0</v>
      </c>
      <c r="M43" s="15">
        <v>0</v>
      </c>
      <c r="N43" s="14">
        <v>0</v>
      </c>
      <c r="O43" s="21">
        <v>0</v>
      </c>
    </row>
    <row r="44" ht="22.5" customHeight="1" spans="1:15">
      <c r="A44" s="12" t="s">
        <v>341</v>
      </c>
      <c r="B44" s="13"/>
      <c r="C44" s="13"/>
      <c r="D44" s="14" t="s">
        <v>342</v>
      </c>
      <c r="E44" s="15">
        <v>175399.44</v>
      </c>
      <c r="F44" s="15">
        <v>175399.44</v>
      </c>
      <c r="G44" s="15">
        <v>0</v>
      </c>
      <c r="H44" s="15">
        <v>0</v>
      </c>
      <c r="I44" s="14">
        <v>0</v>
      </c>
      <c r="J44" s="15">
        <v>175399.44</v>
      </c>
      <c r="K44" s="15">
        <v>175399.44</v>
      </c>
      <c r="L44" s="15">
        <v>0</v>
      </c>
      <c r="M44" s="15">
        <v>0</v>
      </c>
      <c r="N44" s="14">
        <v>0</v>
      </c>
      <c r="O44" s="21">
        <v>0</v>
      </c>
    </row>
    <row r="45" ht="22.5" customHeight="1" spans="1:15">
      <c r="A45" s="12" t="s">
        <v>343</v>
      </c>
      <c r="B45" s="13"/>
      <c r="C45" s="13"/>
      <c r="D45" s="14" t="s">
        <v>344</v>
      </c>
      <c r="E45" s="15">
        <v>175399.44</v>
      </c>
      <c r="F45" s="15">
        <v>175399.44</v>
      </c>
      <c r="G45" s="15">
        <v>0</v>
      </c>
      <c r="H45" s="15">
        <v>0</v>
      </c>
      <c r="I45" s="14">
        <v>0</v>
      </c>
      <c r="J45" s="15">
        <v>175399.44</v>
      </c>
      <c r="K45" s="15">
        <v>175399.44</v>
      </c>
      <c r="L45" s="15">
        <v>0</v>
      </c>
      <c r="M45" s="15">
        <v>0</v>
      </c>
      <c r="N45" s="14">
        <v>0</v>
      </c>
      <c r="O45" s="21">
        <v>0</v>
      </c>
    </row>
    <row r="46" s="1" customFormat="1" customHeight="1"/>
  </sheetData>
  <mergeCells count="8">
    <mergeCell ref="A1:O1"/>
    <mergeCell ref="A2:O2"/>
    <mergeCell ref="A3:D3"/>
    <mergeCell ref="A4:D4"/>
    <mergeCell ref="E4:I4"/>
    <mergeCell ref="J4:N4"/>
    <mergeCell ref="A5:C5"/>
    <mergeCell ref="O4:O5"/>
  </mergeCells>
  <pageMargins left="0.75" right="0.75" top="1" bottom="1" header="0.5" footer="0.5"/>
  <pageSetup paperSize="8" orientation="landscape" blackAndWhite="1" useFirstPageNumber="1"/>
  <headerFooter/>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5"/>
  <sheetViews>
    <sheetView showGridLines="0" workbookViewId="0">
      <pane xSplit="4" ySplit="6" topLeftCell="E7" activePane="bottomRight" state="frozen"/>
      <selection/>
      <selection pane="topRight"/>
      <selection pane="bottomLeft"/>
      <selection pane="bottomRight" activeCell="A1" sqref="A1:X1"/>
    </sheetView>
  </sheetViews>
  <sheetFormatPr defaultColWidth="7.75" defaultRowHeight="15" customHeight="1"/>
  <cols>
    <col min="1" max="3" width="3.5" customWidth="1"/>
    <col min="4" max="4" width="32.5" customWidth="1"/>
    <col min="5" max="24" width="18.75" customWidth="1"/>
  </cols>
  <sheetData>
    <row r="1" s="1" customFormat="1" ht="21" customHeight="1" spans="1:24">
      <c r="A1" s="133" t="s">
        <v>251</v>
      </c>
      <c r="B1" s="133"/>
      <c r="C1" s="133"/>
      <c r="D1" s="133"/>
      <c r="E1" s="133"/>
      <c r="F1" s="133"/>
      <c r="G1" s="133"/>
      <c r="H1" s="133"/>
      <c r="I1" s="133"/>
      <c r="J1" s="133"/>
      <c r="K1" s="133"/>
      <c r="L1" s="133"/>
      <c r="M1" s="133"/>
      <c r="N1" s="133"/>
      <c r="O1" s="133"/>
      <c r="P1" s="133"/>
      <c r="Q1" s="133"/>
      <c r="R1" s="133"/>
      <c r="S1" s="133"/>
      <c r="T1" s="133"/>
      <c r="U1" s="133"/>
      <c r="V1" s="133"/>
      <c r="W1" s="133"/>
      <c r="X1" s="318"/>
    </row>
    <row r="2" s="1" customFormat="1" ht="18" customHeight="1" spans="1:24">
      <c r="A2" s="140"/>
      <c r="B2" s="140"/>
      <c r="C2" s="140"/>
      <c r="D2" s="140"/>
      <c r="E2" s="317"/>
      <c r="F2" s="317"/>
      <c r="G2" s="317"/>
      <c r="H2" s="317"/>
      <c r="I2" s="317"/>
      <c r="J2" s="317"/>
      <c r="K2" s="317"/>
      <c r="L2" s="317"/>
      <c r="M2" s="317"/>
      <c r="N2" s="317"/>
      <c r="O2" s="317"/>
      <c r="P2" s="317"/>
      <c r="Q2" s="317"/>
      <c r="R2" s="317"/>
      <c r="S2" s="317"/>
      <c r="T2" s="317"/>
      <c r="U2" s="317"/>
      <c r="V2" s="317"/>
      <c r="W2" s="134"/>
      <c r="X2" s="134" t="s">
        <v>252</v>
      </c>
    </row>
    <row r="3" s="1" customFormat="1" ht="18" customHeight="1" spans="1:24">
      <c r="A3" s="135" t="s">
        <v>68</v>
      </c>
      <c r="B3" s="140"/>
      <c r="C3" s="140"/>
      <c r="D3" s="140"/>
      <c r="E3" s="317"/>
      <c r="F3" s="317"/>
      <c r="G3" s="317"/>
      <c r="H3" s="317"/>
      <c r="I3" s="317"/>
      <c r="J3" s="317"/>
      <c r="K3" s="317"/>
      <c r="L3" s="317"/>
      <c r="M3" s="317"/>
      <c r="N3" s="317"/>
      <c r="O3" s="317"/>
      <c r="P3" s="317"/>
      <c r="Q3" s="317"/>
      <c r="R3" s="317"/>
      <c r="S3" s="317"/>
      <c r="T3" s="317"/>
      <c r="U3" s="317"/>
      <c r="V3" s="317"/>
      <c r="W3" s="134"/>
      <c r="X3" s="134" t="s">
        <v>69</v>
      </c>
    </row>
    <row r="4" s="1" customFormat="1" ht="22.5" customHeight="1" spans="1:24">
      <c r="A4" s="34" t="s">
        <v>72</v>
      </c>
      <c r="B4" s="35"/>
      <c r="C4" s="35"/>
      <c r="D4" s="35"/>
      <c r="E4" s="35" t="s">
        <v>192</v>
      </c>
      <c r="F4" s="35"/>
      <c r="G4" s="35"/>
      <c r="H4" s="35"/>
      <c r="I4" s="35" t="s">
        <v>253</v>
      </c>
      <c r="J4" s="35" t="s">
        <v>254</v>
      </c>
      <c r="K4" s="35" t="s">
        <v>255</v>
      </c>
      <c r="L4" s="35"/>
      <c r="M4" s="35"/>
      <c r="N4" s="35"/>
      <c r="O4" s="124" t="s">
        <v>189</v>
      </c>
      <c r="P4" s="35" t="s">
        <v>191</v>
      </c>
      <c r="Q4" s="35"/>
      <c r="R4" s="35"/>
      <c r="S4" s="35"/>
      <c r="T4" s="35"/>
      <c r="U4" s="35" t="s">
        <v>194</v>
      </c>
      <c r="V4" s="35"/>
      <c r="W4" s="35"/>
      <c r="X4" s="58"/>
    </row>
    <row r="5" s="1" customFormat="1" ht="34.5" customHeight="1" spans="1:24">
      <c r="A5" s="129" t="s">
        <v>256</v>
      </c>
      <c r="B5" s="42"/>
      <c r="C5" s="42"/>
      <c r="D5" s="39" t="s">
        <v>257</v>
      </c>
      <c r="E5" s="39" t="s">
        <v>258</v>
      </c>
      <c r="F5" s="39" t="s">
        <v>259</v>
      </c>
      <c r="G5" s="39" t="s">
        <v>260</v>
      </c>
      <c r="H5" s="39" t="s">
        <v>261</v>
      </c>
      <c r="I5" s="39"/>
      <c r="J5" s="39"/>
      <c r="K5" s="39" t="s">
        <v>258</v>
      </c>
      <c r="L5" s="39" t="s">
        <v>259</v>
      </c>
      <c r="M5" s="39" t="s">
        <v>260</v>
      </c>
      <c r="N5" s="39" t="s">
        <v>261</v>
      </c>
      <c r="O5" s="42"/>
      <c r="P5" s="39" t="s">
        <v>258</v>
      </c>
      <c r="Q5" s="39" t="s">
        <v>262</v>
      </c>
      <c r="R5" s="39" t="s">
        <v>263</v>
      </c>
      <c r="S5" s="42" t="s">
        <v>264</v>
      </c>
      <c r="T5" s="39" t="s">
        <v>265</v>
      </c>
      <c r="U5" s="39" t="s">
        <v>258</v>
      </c>
      <c r="V5" s="39" t="s">
        <v>259</v>
      </c>
      <c r="W5" s="39" t="s">
        <v>260</v>
      </c>
      <c r="X5" s="59" t="s">
        <v>261</v>
      </c>
    </row>
    <row r="6" s="1" customFormat="1" ht="22.5" customHeight="1" spans="1:24">
      <c r="A6" s="38" t="s">
        <v>266</v>
      </c>
      <c r="B6" s="39" t="s">
        <v>267</v>
      </c>
      <c r="C6" s="39" t="s">
        <v>268</v>
      </c>
      <c r="D6" s="282" t="s">
        <v>269</v>
      </c>
      <c r="E6" s="39">
        <v>1</v>
      </c>
      <c r="F6" s="39">
        <v>2</v>
      </c>
      <c r="G6" s="39">
        <v>3</v>
      </c>
      <c r="H6" s="39">
        <v>4</v>
      </c>
      <c r="I6" s="39">
        <v>5</v>
      </c>
      <c r="J6" s="39">
        <v>6</v>
      </c>
      <c r="K6" s="39">
        <v>7</v>
      </c>
      <c r="L6" s="39">
        <v>8</v>
      </c>
      <c r="M6" s="39">
        <v>9</v>
      </c>
      <c r="N6" s="39">
        <v>10</v>
      </c>
      <c r="O6" s="39">
        <v>11</v>
      </c>
      <c r="P6" s="39">
        <v>12</v>
      </c>
      <c r="Q6" s="39">
        <v>13</v>
      </c>
      <c r="R6" s="39">
        <v>14</v>
      </c>
      <c r="S6" s="39">
        <v>15</v>
      </c>
      <c r="T6" s="39">
        <v>16</v>
      </c>
      <c r="U6" s="39">
        <v>17</v>
      </c>
      <c r="V6" s="39">
        <v>18</v>
      </c>
      <c r="W6" s="39">
        <v>19</v>
      </c>
      <c r="X6" s="59">
        <v>20</v>
      </c>
    </row>
    <row r="7" s="316" customFormat="1" ht="22.5" customHeight="1" spans="1:24">
      <c r="A7" s="136"/>
      <c r="B7" s="284"/>
      <c r="C7" s="284"/>
      <c r="D7" s="137" t="s">
        <v>258</v>
      </c>
      <c r="E7" s="112">
        <v>0</v>
      </c>
      <c r="F7" s="141">
        <f>F8+F11+F17+F20+F24+F28+F40+F43</f>
        <v>0</v>
      </c>
      <c r="G7" s="141">
        <f>G8+G11+G17+G20+G24+G28+G40+G43</f>
        <v>0</v>
      </c>
      <c r="H7" s="141">
        <f>H8+H11+H17+H20+H24+H28+H40+H43</f>
        <v>0</v>
      </c>
      <c r="I7" s="141">
        <f>I8+I11+I17+I20+I24+I28+I40+I43</f>
        <v>342554487.68</v>
      </c>
      <c r="J7" s="141">
        <f>J8+J11+J17+J20+J24+J28+J40+J43</f>
        <v>342554487.68</v>
      </c>
      <c r="K7" s="112">
        <v>0</v>
      </c>
      <c r="L7" s="141">
        <f>L8+L11+L17+L20+L24+L28+L40+L43</f>
        <v>0</v>
      </c>
      <c r="M7" s="141">
        <f>M8+M11+M17+M20+M24+M28+M40+M43</f>
        <v>0</v>
      </c>
      <c r="N7" s="141">
        <f>N8+N11+N17+N20+N24+N28+N40+N43</f>
        <v>0</v>
      </c>
      <c r="O7" s="141">
        <f>O8+O11+O17+O20+O24+O28+O40+O43</f>
        <v>0</v>
      </c>
      <c r="P7" s="112">
        <v>0</v>
      </c>
      <c r="Q7" s="141">
        <f>Q8+Q11+Q17+Q20+Q24+Q28+Q40+Q43</f>
        <v>0</v>
      </c>
      <c r="R7" s="141">
        <f>R8+R11+R17+R20+R24+R28+R40+R43</f>
        <v>0</v>
      </c>
      <c r="S7" s="141">
        <f>S8+S11+S17+S20+S24+S28+S40+S43</f>
        <v>0</v>
      </c>
      <c r="T7" s="112">
        <f>T8+T11+T17+T20+T24+T28+T40+T43</f>
        <v>0</v>
      </c>
      <c r="U7" s="112">
        <v>0</v>
      </c>
      <c r="V7" s="141">
        <f>V8+V11+V17+V20+V24+V28+V40+V43</f>
        <v>0</v>
      </c>
      <c r="W7" s="141">
        <f>W8+W11+W17+W20+W24+W28+W40+W43</f>
        <v>0</v>
      </c>
      <c r="X7" s="142">
        <f>X8+X11+X17+X20+X24+X28+X40+X43</f>
        <v>0</v>
      </c>
    </row>
    <row r="8" ht="22.5" customHeight="1" spans="1:24">
      <c r="A8" s="136" t="s">
        <v>270</v>
      </c>
      <c r="B8" s="284"/>
      <c r="C8" s="284"/>
      <c r="D8" s="137" t="s">
        <v>271</v>
      </c>
      <c r="E8" s="112">
        <v>0</v>
      </c>
      <c r="F8" s="141">
        <f>F9</f>
        <v>0</v>
      </c>
      <c r="G8" s="141">
        <f>G9</f>
        <v>0</v>
      </c>
      <c r="H8" s="141">
        <f>H9</f>
        <v>0</v>
      </c>
      <c r="I8" s="141">
        <f>I9</f>
        <v>1600000</v>
      </c>
      <c r="J8" s="141">
        <f>J9</f>
        <v>1600000</v>
      </c>
      <c r="K8" s="112">
        <v>0</v>
      </c>
      <c r="L8" s="141">
        <f>L9</f>
        <v>0</v>
      </c>
      <c r="M8" s="141">
        <f>M9</f>
        <v>0</v>
      </c>
      <c r="N8" s="141">
        <f>N9</f>
        <v>0</v>
      </c>
      <c r="O8" s="141">
        <f>O9</f>
        <v>0</v>
      </c>
      <c r="P8" s="112">
        <v>0</v>
      </c>
      <c r="Q8" s="141">
        <f>Q9</f>
        <v>0</v>
      </c>
      <c r="R8" s="141">
        <f>R9</f>
        <v>0</v>
      </c>
      <c r="S8" s="141">
        <f>S9</f>
        <v>0</v>
      </c>
      <c r="T8" s="112">
        <f>T9</f>
        <v>0</v>
      </c>
      <c r="U8" s="112">
        <v>0</v>
      </c>
      <c r="V8" s="141">
        <f>V9</f>
        <v>0</v>
      </c>
      <c r="W8" s="141">
        <f>W9</f>
        <v>0</v>
      </c>
      <c r="X8" s="142">
        <f>X9</f>
        <v>0</v>
      </c>
    </row>
    <row r="9" ht="22.5" customHeight="1" spans="1:24">
      <c r="A9" s="136" t="s">
        <v>272</v>
      </c>
      <c r="B9" s="284"/>
      <c r="C9" s="284"/>
      <c r="D9" s="137" t="s">
        <v>273</v>
      </c>
      <c r="E9" s="112">
        <v>0</v>
      </c>
      <c r="F9" s="141">
        <f>F10</f>
        <v>0</v>
      </c>
      <c r="G9" s="141">
        <f>G10</f>
        <v>0</v>
      </c>
      <c r="H9" s="141">
        <f>H10</f>
        <v>0</v>
      </c>
      <c r="I9" s="141">
        <f>I10</f>
        <v>1600000</v>
      </c>
      <c r="J9" s="141">
        <f>J10</f>
        <v>1600000</v>
      </c>
      <c r="K9" s="112">
        <v>0</v>
      </c>
      <c r="L9" s="141">
        <f>L10</f>
        <v>0</v>
      </c>
      <c r="M9" s="141">
        <f>M10</f>
        <v>0</v>
      </c>
      <c r="N9" s="141">
        <f>N10</f>
        <v>0</v>
      </c>
      <c r="O9" s="141">
        <f>O10</f>
        <v>0</v>
      </c>
      <c r="P9" s="112">
        <v>0</v>
      </c>
      <c r="Q9" s="141">
        <f>Q10</f>
        <v>0</v>
      </c>
      <c r="R9" s="141">
        <f>R10</f>
        <v>0</v>
      </c>
      <c r="S9" s="141">
        <f>S10</f>
        <v>0</v>
      </c>
      <c r="T9" s="112">
        <f>T10</f>
        <v>0</v>
      </c>
      <c r="U9" s="112">
        <v>0</v>
      </c>
      <c r="V9" s="141">
        <f>V10</f>
        <v>0</v>
      </c>
      <c r="W9" s="141">
        <f>W10</f>
        <v>0</v>
      </c>
      <c r="X9" s="142">
        <f>X10</f>
        <v>0</v>
      </c>
    </row>
    <row r="10" ht="22.5" customHeight="1" spans="1:24">
      <c r="A10" s="130" t="s">
        <v>274</v>
      </c>
      <c r="B10" s="285"/>
      <c r="C10" s="285"/>
      <c r="D10" s="131" t="s">
        <v>275</v>
      </c>
      <c r="E10" s="112">
        <v>0</v>
      </c>
      <c r="F10" s="92">
        <v>0</v>
      </c>
      <c r="G10" s="92">
        <v>0</v>
      </c>
      <c r="H10" s="92">
        <v>0</v>
      </c>
      <c r="I10" s="141">
        <v>1600000</v>
      </c>
      <c r="J10" s="141">
        <v>1600000</v>
      </c>
      <c r="K10" s="112">
        <v>0</v>
      </c>
      <c r="L10" s="92">
        <v>0</v>
      </c>
      <c r="M10" s="92">
        <v>0</v>
      </c>
      <c r="N10" s="92">
        <v>0</v>
      </c>
      <c r="O10" s="92">
        <v>0</v>
      </c>
      <c r="P10" s="112">
        <v>0</v>
      </c>
      <c r="Q10" s="92">
        <v>0</v>
      </c>
      <c r="R10" s="92">
        <v>0</v>
      </c>
      <c r="S10" s="92">
        <v>0</v>
      </c>
      <c r="T10" s="240">
        <v>0</v>
      </c>
      <c r="U10" s="112">
        <v>0</v>
      </c>
      <c r="V10" s="92">
        <v>0</v>
      </c>
      <c r="W10" s="92">
        <v>0</v>
      </c>
      <c r="X10" s="143">
        <v>0</v>
      </c>
    </row>
    <row r="11" ht="22.5" customHeight="1" spans="1:24">
      <c r="A11" s="136" t="s">
        <v>276</v>
      </c>
      <c r="B11" s="284"/>
      <c r="C11" s="284"/>
      <c r="D11" s="137" t="s">
        <v>277</v>
      </c>
      <c r="E11" s="112">
        <v>0</v>
      </c>
      <c r="F11" s="141">
        <f>F12+F15</f>
        <v>0</v>
      </c>
      <c r="G11" s="141">
        <f>G12+G15</f>
        <v>0</v>
      </c>
      <c r="H11" s="141">
        <f>H12+H15</f>
        <v>0</v>
      </c>
      <c r="I11" s="141">
        <f>I12+I15</f>
        <v>305971.25</v>
      </c>
      <c r="J11" s="141">
        <f>J12+J15</f>
        <v>305971.25</v>
      </c>
      <c r="K11" s="112">
        <v>0</v>
      </c>
      <c r="L11" s="141">
        <f>L12+L15</f>
        <v>0</v>
      </c>
      <c r="M11" s="141">
        <f>M12+M15</f>
        <v>0</v>
      </c>
      <c r="N11" s="141">
        <f>N12+N15</f>
        <v>0</v>
      </c>
      <c r="O11" s="141">
        <f>O12+O15</f>
        <v>0</v>
      </c>
      <c r="P11" s="112">
        <v>0</v>
      </c>
      <c r="Q11" s="141">
        <f>Q12+Q15</f>
        <v>0</v>
      </c>
      <c r="R11" s="141">
        <f>R12+R15</f>
        <v>0</v>
      </c>
      <c r="S11" s="141">
        <f>S12+S15</f>
        <v>0</v>
      </c>
      <c r="T11" s="112">
        <f>T12+T15</f>
        <v>0</v>
      </c>
      <c r="U11" s="112">
        <v>0</v>
      </c>
      <c r="V11" s="141">
        <f>V12+V15</f>
        <v>0</v>
      </c>
      <c r="W11" s="141">
        <f>W12+W15</f>
        <v>0</v>
      </c>
      <c r="X11" s="142">
        <f>X12+X15</f>
        <v>0</v>
      </c>
    </row>
    <row r="12" ht="22.5" customHeight="1" spans="1:24">
      <c r="A12" s="136" t="s">
        <v>278</v>
      </c>
      <c r="B12" s="284"/>
      <c r="C12" s="284"/>
      <c r="D12" s="137" t="s">
        <v>279</v>
      </c>
      <c r="E12" s="112">
        <v>0</v>
      </c>
      <c r="F12" s="141">
        <f>F13+F14</f>
        <v>0</v>
      </c>
      <c r="G12" s="141">
        <f>G13+G14</f>
        <v>0</v>
      </c>
      <c r="H12" s="141">
        <f>H13+H14</f>
        <v>0</v>
      </c>
      <c r="I12" s="141">
        <f>I13+I14</f>
        <v>301901.52</v>
      </c>
      <c r="J12" s="141">
        <f>J13+J14</f>
        <v>301901.52</v>
      </c>
      <c r="K12" s="112">
        <v>0</v>
      </c>
      <c r="L12" s="141">
        <f>L13+L14</f>
        <v>0</v>
      </c>
      <c r="M12" s="141">
        <f>M13+M14</f>
        <v>0</v>
      </c>
      <c r="N12" s="141">
        <f>N13+N14</f>
        <v>0</v>
      </c>
      <c r="O12" s="141">
        <f>O13+O14</f>
        <v>0</v>
      </c>
      <c r="P12" s="112">
        <v>0</v>
      </c>
      <c r="Q12" s="141">
        <f>Q13+Q14</f>
        <v>0</v>
      </c>
      <c r="R12" s="141">
        <f>R13+R14</f>
        <v>0</v>
      </c>
      <c r="S12" s="141">
        <f>S13+S14</f>
        <v>0</v>
      </c>
      <c r="T12" s="112">
        <f>T13+T14</f>
        <v>0</v>
      </c>
      <c r="U12" s="112">
        <v>0</v>
      </c>
      <c r="V12" s="141">
        <f>V13+V14</f>
        <v>0</v>
      </c>
      <c r="W12" s="141">
        <f>W13+W14</f>
        <v>0</v>
      </c>
      <c r="X12" s="142">
        <f>X13+X14</f>
        <v>0</v>
      </c>
    </row>
    <row r="13" ht="22.5" customHeight="1" spans="1:24">
      <c r="A13" s="130" t="s">
        <v>280</v>
      </c>
      <c r="B13" s="285"/>
      <c r="C13" s="285"/>
      <c r="D13" s="131" t="s">
        <v>281</v>
      </c>
      <c r="E13" s="112">
        <v>0</v>
      </c>
      <c r="F13" s="92">
        <v>0</v>
      </c>
      <c r="G13" s="92">
        <v>0</v>
      </c>
      <c r="H13" s="92">
        <v>0</v>
      </c>
      <c r="I13" s="141">
        <v>201267.52</v>
      </c>
      <c r="J13" s="141">
        <v>201267.52</v>
      </c>
      <c r="K13" s="112">
        <v>0</v>
      </c>
      <c r="L13" s="92">
        <v>0</v>
      </c>
      <c r="M13" s="92">
        <v>0</v>
      </c>
      <c r="N13" s="92">
        <v>0</v>
      </c>
      <c r="O13" s="92">
        <v>0</v>
      </c>
      <c r="P13" s="112">
        <v>0</v>
      </c>
      <c r="Q13" s="92">
        <v>0</v>
      </c>
      <c r="R13" s="92">
        <v>0</v>
      </c>
      <c r="S13" s="92">
        <v>0</v>
      </c>
      <c r="T13" s="240">
        <v>0</v>
      </c>
      <c r="U13" s="112">
        <v>0</v>
      </c>
      <c r="V13" s="92">
        <v>0</v>
      </c>
      <c r="W13" s="92">
        <v>0</v>
      </c>
      <c r="X13" s="143">
        <v>0</v>
      </c>
    </row>
    <row r="14" ht="22.5" customHeight="1" spans="1:24">
      <c r="A14" s="130" t="s">
        <v>282</v>
      </c>
      <c r="B14" s="285"/>
      <c r="C14" s="285"/>
      <c r="D14" s="131" t="s">
        <v>283</v>
      </c>
      <c r="E14" s="112">
        <v>0</v>
      </c>
      <c r="F14" s="92">
        <v>0</v>
      </c>
      <c r="G14" s="92">
        <v>0</v>
      </c>
      <c r="H14" s="92">
        <v>0</v>
      </c>
      <c r="I14" s="141">
        <v>100634</v>
      </c>
      <c r="J14" s="141">
        <v>100634</v>
      </c>
      <c r="K14" s="112">
        <v>0</v>
      </c>
      <c r="L14" s="92">
        <v>0</v>
      </c>
      <c r="M14" s="92">
        <v>0</v>
      </c>
      <c r="N14" s="92">
        <v>0</v>
      </c>
      <c r="O14" s="92">
        <v>0</v>
      </c>
      <c r="P14" s="112">
        <v>0</v>
      </c>
      <c r="Q14" s="92">
        <v>0</v>
      </c>
      <c r="R14" s="92">
        <v>0</v>
      </c>
      <c r="S14" s="92">
        <v>0</v>
      </c>
      <c r="T14" s="240">
        <v>0</v>
      </c>
      <c r="U14" s="112">
        <v>0</v>
      </c>
      <c r="V14" s="92">
        <v>0</v>
      </c>
      <c r="W14" s="92">
        <v>0</v>
      </c>
      <c r="X14" s="143">
        <v>0</v>
      </c>
    </row>
    <row r="15" ht="22.5" customHeight="1" spans="1:24">
      <c r="A15" s="136" t="s">
        <v>284</v>
      </c>
      <c r="B15" s="284"/>
      <c r="C15" s="284"/>
      <c r="D15" s="137" t="s">
        <v>285</v>
      </c>
      <c r="E15" s="112">
        <v>0</v>
      </c>
      <c r="F15" s="141">
        <f>F16</f>
        <v>0</v>
      </c>
      <c r="G15" s="141">
        <f>G16</f>
        <v>0</v>
      </c>
      <c r="H15" s="141">
        <f>H16</f>
        <v>0</v>
      </c>
      <c r="I15" s="141">
        <f>I16</f>
        <v>4069.73</v>
      </c>
      <c r="J15" s="141">
        <f>J16</f>
        <v>4069.73</v>
      </c>
      <c r="K15" s="112">
        <v>0</v>
      </c>
      <c r="L15" s="141">
        <f>L16</f>
        <v>0</v>
      </c>
      <c r="M15" s="141">
        <f>M16</f>
        <v>0</v>
      </c>
      <c r="N15" s="141">
        <f>N16</f>
        <v>0</v>
      </c>
      <c r="O15" s="141">
        <f>O16</f>
        <v>0</v>
      </c>
      <c r="P15" s="112">
        <v>0</v>
      </c>
      <c r="Q15" s="141">
        <f>Q16</f>
        <v>0</v>
      </c>
      <c r="R15" s="141">
        <f>R16</f>
        <v>0</v>
      </c>
      <c r="S15" s="141">
        <f>S16</f>
        <v>0</v>
      </c>
      <c r="T15" s="112">
        <f>T16</f>
        <v>0</v>
      </c>
      <c r="U15" s="112">
        <v>0</v>
      </c>
      <c r="V15" s="141">
        <f>V16</f>
        <v>0</v>
      </c>
      <c r="W15" s="141">
        <f>W16</f>
        <v>0</v>
      </c>
      <c r="X15" s="142">
        <f>X16</f>
        <v>0</v>
      </c>
    </row>
    <row r="16" ht="22.5" customHeight="1" spans="1:24">
      <c r="A16" s="130" t="s">
        <v>286</v>
      </c>
      <c r="B16" s="285"/>
      <c r="C16" s="285"/>
      <c r="D16" s="131" t="s">
        <v>287</v>
      </c>
      <c r="E16" s="112">
        <v>0</v>
      </c>
      <c r="F16" s="92">
        <v>0</v>
      </c>
      <c r="G16" s="92">
        <v>0</v>
      </c>
      <c r="H16" s="92">
        <v>0</v>
      </c>
      <c r="I16" s="141">
        <v>4069.73</v>
      </c>
      <c r="J16" s="141">
        <v>4069.73</v>
      </c>
      <c r="K16" s="112">
        <v>0</v>
      </c>
      <c r="L16" s="92">
        <v>0</v>
      </c>
      <c r="M16" s="92">
        <v>0</v>
      </c>
      <c r="N16" s="92">
        <v>0</v>
      </c>
      <c r="O16" s="92">
        <v>0</v>
      </c>
      <c r="P16" s="112">
        <v>0</v>
      </c>
      <c r="Q16" s="92">
        <v>0</v>
      </c>
      <c r="R16" s="92">
        <v>0</v>
      </c>
      <c r="S16" s="92">
        <v>0</v>
      </c>
      <c r="T16" s="240">
        <v>0</v>
      </c>
      <c r="U16" s="112">
        <v>0</v>
      </c>
      <c r="V16" s="92">
        <v>0</v>
      </c>
      <c r="W16" s="92">
        <v>0</v>
      </c>
      <c r="X16" s="143">
        <v>0</v>
      </c>
    </row>
    <row r="17" ht="22.5" customHeight="1" spans="1:24">
      <c r="A17" s="136" t="s">
        <v>288</v>
      </c>
      <c r="B17" s="284"/>
      <c r="C17" s="284"/>
      <c r="D17" s="137" t="s">
        <v>289</v>
      </c>
      <c r="E17" s="112">
        <v>0</v>
      </c>
      <c r="F17" s="141">
        <f>F18</f>
        <v>0</v>
      </c>
      <c r="G17" s="141">
        <f>G18</f>
        <v>0</v>
      </c>
      <c r="H17" s="141">
        <f>H18</f>
        <v>0</v>
      </c>
      <c r="I17" s="141">
        <f>I18</f>
        <v>86639.93</v>
      </c>
      <c r="J17" s="141">
        <f>J18</f>
        <v>86639.93</v>
      </c>
      <c r="K17" s="112">
        <v>0</v>
      </c>
      <c r="L17" s="141">
        <f>L18</f>
        <v>0</v>
      </c>
      <c r="M17" s="141">
        <f>M18</f>
        <v>0</v>
      </c>
      <c r="N17" s="141">
        <f>N18</f>
        <v>0</v>
      </c>
      <c r="O17" s="141">
        <f>O18</f>
        <v>0</v>
      </c>
      <c r="P17" s="112">
        <v>0</v>
      </c>
      <c r="Q17" s="141">
        <f>Q18</f>
        <v>0</v>
      </c>
      <c r="R17" s="141">
        <f>R18</f>
        <v>0</v>
      </c>
      <c r="S17" s="141">
        <f>S18</f>
        <v>0</v>
      </c>
      <c r="T17" s="112">
        <f>T18</f>
        <v>0</v>
      </c>
      <c r="U17" s="112">
        <v>0</v>
      </c>
      <c r="V17" s="141">
        <f>V18</f>
        <v>0</v>
      </c>
      <c r="W17" s="141">
        <f>W18</f>
        <v>0</v>
      </c>
      <c r="X17" s="142">
        <f>X18</f>
        <v>0</v>
      </c>
    </row>
    <row r="18" ht="22.5" customHeight="1" spans="1:24">
      <c r="A18" s="136" t="s">
        <v>290</v>
      </c>
      <c r="B18" s="284"/>
      <c r="C18" s="284"/>
      <c r="D18" s="137" t="s">
        <v>291</v>
      </c>
      <c r="E18" s="112">
        <v>0</v>
      </c>
      <c r="F18" s="141">
        <f>F19</f>
        <v>0</v>
      </c>
      <c r="G18" s="141">
        <f>G19</f>
        <v>0</v>
      </c>
      <c r="H18" s="141">
        <f>H19</f>
        <v>0</v>
      </c>
      <c r="I18" s="141">
        <f>I19</f>
        <v>86639.93</v>
      </c>
      <c r="J18" s="141">
        <f>J19</f>
        <v>86639.93</v>
      </c>
      <c r="K18" s="112">
        <v>0</v>
      </c>
      <c r="L18" s="141">
        <f>L19</f>
        <v>0</v>
      </c>
      <c r="M18" s="141">
        <f>M19</f>
        <v>0</v>
      </c>
      <c r="N18" s="141">
        <f>N19</f>
        <v>0</v>
      </c>
      <c r="O18" s="141">
        <f>O19</f>
        <v>0</v>
      </c>
      <c r="P18" s="112">
        <v>0</v>
      </c>
      <c r="Q18" s="141">
        <f>Q19</f>
        <v>0</v>
      </c>
      <c r="R18" s="141">
        <f>R19</f>
        <v>0</v>
      </c>
      <c r="S18" s="141">
        <f>S19</f>
        <v>0</v>
      </c>
      <c r="T18" s="112">
        <f>T19</f>
        <v>0</v>
      </c>
      <c r="U18" s="112">
        <v>0</v>
      </c>
      <c r="V18" s="141">
        <f>V19</f>
        <v>0</v>
      </c>
      <c r="W18" s="141">
        <f>W19</f>
        <v>0</v>
      </c>
      <c r="X18" s="142">
        <f>X19</f>
        <v>0</v>
      </c>
    </row>
    <row r="19" ht="22.5" customHeight="1" spans="1:24">
      <c r="A19" s="130" t="s">
        <v>292</v>
      </c>
      <c r="B19" s="285"/>
      <c r="C19" s="285"/>
      <c r="D19" s="131" t="s">
        <v>293</v>
      </c>
      <c r="E19" s="112">
        <v>0</v>
      </c>
      <c r="F19" s="92">
        <v>0</v>
      </c>
      <c r="G19" s="92">
        <v>0</v>
      </c>
      <c r="H19" s="92">
        <v>0</v>
      </c>
      <c r="I19" s="141">
        <v>86639.93</v>
      </c>
      <c r="J19" s="141">
        <v>86639.93</v>
      </c>
      <c r="K19" s="112">
        <v>0</v>
      </c>
      <c r="L19" s="92">
        <v>0</v>
      </c>
      <c r="M19" s="92">
        <v>0</v>
      </c>
      <c r="N19" s="92">
        <v>0</v>
      </c>
      <c r="O19" s="92">
        <v>0</v>
      </c>
      <c r="P19" s="112">
        <v>0</v>
      </c>
      <c r="Q19" s="92">
        <v>0</v>
      </c>
      <c r="R19" s="92">
        <v>0</v>
      </c>
      <c r="S19" s="92">
        <v>0</v>
      </c>
      <c r="T19" s="240">
        <v>0</v>
      </c>
      <c r="U19" s="112">
        <v>0</v>
      </c>
      <c r="V19" s="92">
        <v>0</v>
      </c>
      <c r="W19" s="92">
        <v>0</v>
      </c>
      <c r="X19" s="143">
        <v>0</v>
      </c>
    </row>
    <row r="20" ht="22.5" customHeight="1" spans="1:24">
      <c r="A20" s="136" t="s">
        <v>294</v>
      </c>
      <c r="B20" s="284"/>
      <c r="C20" s="284"/>
      <c r="D20" s="137" t="s">
        <v>295</v>
      </c>
      <c r="E20" s="112">
        <v>0</v>
      </c>
      <c r="F20" s="141">
        <f>F21</f>
        <v>0</v>
      </c>
      <c r="G20" s="141">
        <f>G21</f>
        <v>0</v>
      </c>
      <c r="H20" s="141">
        <f>H21</f>
        <v>0</v>
      </c>
      <c r="I20" s="141">
        <f>I21</f>
        <v>5907557.6</v>
      </c>
      <c r="J20" s="141">
        <f>J21</f>
        <v>5907557.6</v>
      </c>
      <c r="K20" s="112">
        <v>0</v>
      </c>
      <c r="L20" s="141">
        <f>L21</f>
        <v>0</v>
      </c>
      <c r="M20" s="141">
        <f>M21</f>
        <v>0</v>
      </c>
      <c r="N20" s="141">
        <f>N21</f>
        <v>0</v>
      </c>
      <c r="O20" s="141">
        <f>O21</f>
        <v>0</v>
      </c>
      <c r="P20" s="112">
        <v>0</v>
      </c>
      <c r="Q20" s="141">
        <f>Q21</f>
        <v>0</v>
      </c>
      <c r="R20" s="141">
        <f>R21</f>
        <v>0</v>
      </c>
      <c r="S20" s="141">
        <f>S21</f>
        <v>0</v>
      </c>
      <c r="T20" s="112">
        <f>T21</f>
        <v>0</v>
      </c>
      <c r="U20" s="112">
        <v>0</v>
      </c>
      <c r="V20" s="141">
        <f>V21</f>
        <v>0</v>
      </c>
      <c r="W20" s="141">
        <f>W21</f>
        <v>0</v>
      </c>
      <c r="X20" s="142">
        <f>X21</f>
        <v>0</v>
      </c>
    </row>
    <row r="21" ht="22.5" customHeight="1" spans="1:24">
      <c r="A21" s="136" t="s">
        <v>296</v>
      </c>
      <c r="B21" s="284"/>
      <c r="C21" s="284"/>
      <c r="D21" s="137" t="s">
        <v>297</v>
      </c>
      <c r="E21" s="112">
        <v>0</v>
      </c>
      <c r="F21" s="141">
        <f>F22+F23</f>
        <v>0</v>
      </c>
      <c r="G21" s="141">
        <f>G22+G23</f>
        <v>0</v>
      </c>
      <c r="H21" s="141">
        <f>H22+H23</f>
        <v>0</v>
      </c>
      <c r="I21" s="141">
        <f>I22+I23</f>
        <v>5907557.6</v>
      </c>
      <c r="J21" s="141">
        <f>J22+J23</f>
        <v>5907557.6</v>
      </c>
      <c r="K21" s="112">
        <v>0</v>
      </c>
      <c r="L21" s="141">
        <f>L22+L23</f>
        <v>0</v>
      </c>
      <c r="M21" s="141">
        <f>M22+M23</f>
        <v>0</v>
      </c>
      <c r="N21" s="141">
        <f>N22+N23</f>
        <v>0</v>
      </c>
      <c r="O21" s="141">
        <f>O22+O23</f>
        <v>0</v>
      </c>
      <c r="P21" s="112">
        <v>0</v>
      </c>
      <c r="Q21" s="141">
        <f>Q22+Q23</f>
        <v>0</v>
      </c>
      <c r="R21" s="141">
        <f>R22+R23</f>
        <v>0</v>
      </c>
      <c r="S21" s="141">
        <f>S22+S23</f>
        <v>0</v>
      </c>
      <c r="T21" s="112">
        <f>T22+T23</f>
        <v>0</v>
      </c>
      <c r="U21" s="112">
        <v>0</v>
      </c>
      <c r="V21" s="141">
        <f>V22+V23</f>
        <v>0</v>
      </c>
      <c r="W21" s="141">
        <f>W22+W23</f>
        <v>0</v>
      </c>
      <c r="X21" s="142">
        <f>X22+X23</f>
        <v>0</v>
      </c>
    </row>
    <row r="22" ht="22.5" customHeight="1" spans="1:24">
      <c r="A22" s="130" t="s">
        <v>298</v>
      </c>
      <c r="B22" s="285"/>
      <c r="C22" s="285"/>
      <c r="D22" s="131" t="s">
        <v>299</v>
      </c>
      <c r="E22" s="112">
        <v>0</v>
      </c>
      <c r="F22" s="92">
        <v>0</v>
      </c>
      <c r="G22" s="92">
        <v>0</v>
      </c>
      <c r="H22" s="92">
        <v>0</v>
      </c>
      <c r="I22" s="141">
        <v>907557.6</v>
      </c>
      <c r="J22" s="141">
        <v>907557.6</v>
      </c>
      <c r="K22" s="112">
        <v>0</v>
      </c>
      <c r="L22" s="92">
        <v>0</v>
      </c>
      <c r="M22" s="92">
        <v>0</v>
      </c>
      <c r="N22" s="92">
        <v>0</v>
      </c>
      <c r="O22" s="92">
        <v>0</v>
      </c>
      <c r="P22" s="112">
        <v>0</v>
      </c>
      <c r="Q22" s="92">
        <v>0</v>
      </c>
      <c r="R22" s="92">
        <v>0</v>
      </c>
      <c r="S22" s="92">
        <v>0</v>
      </c>
      <c r="T22" s="240">
        <v>0</v>
      </c>
      <c r="U22" s="112">
        <v>0</v>
      </c>
      <c r="V22" s="92">
        <v>0</v>
      </c>
      <c r="W22" s="92">
        <v>0</v>
      </c>
      <c r="X22" s="143">
        <v>0</v>
      </c>
    </row>
    <row r="23" ht="22.5" customHeight="1" spans="1:24">
      <c r="A23" s="130" t="s">
        <v>300</v>
      </c>
      <c r="B23" s="285"/>
      <c r="C23" s="285"/>
      <c r="D23" s="131" t="s">
        <v>301</v>
      </c>
      <c r="E23" s="112">
        <v>0</v>
      </c>
      <c r="F23" s="92">
        <v>0</v>
      </c>
      <c r="G23" s="92">
        <v>0</v>
      </c>
      <c r="H23" s="92">
        <v>0</v>
      </c>
      <c r="I23" s="141">
        <v>5000000</v>
      </c>
      <c r="J23" s="141">
        <v>5000000</v>
      </c>
      <c r="K23" s="112">
        <v>0</v>
      </c>
      <c r="L23" s="92">
        <v>0</v>
      </c>
      <c r="M23" s="92">
        <v>0</v>
      </c>
      <c r="N23" s="92">
        <v>0</v>
      </c>
      <c r="O23" s="92">
        <v>0</v>
      </c>
      <c r="P23" s="112">
        <v>0</v>
      </c>
      <c r="Q23" s="92">
        <v>0</v>
      </c>
      <c r="R23" s="92">
        <v>0</v>
      </c>
      <c r="S23" s="92">
        <v>0</v>
      </c>
      <c r="T23" s="240">
        <v>0</v>
      </c>
      <c r="U23" s="112">
        <v>0</v>
      </c>
      <c r="V23" s="92">
        <v>0</v>
      </c>
      <c r="W23" s="92">
        <v>0</v>
      </c>
      <c r="X23" s="143">
        <v>0</v>
      </c>
    </row>
    <row r="24" ht="22.5" customHeight="1" spans="1:24">
      <c r="A24" s="136" t="s">
        <v>302</v>
      </c>
      <c r="B24" s="284"/>
      <c r="C24" s="284"/>
      <c r="D24" s="137" t="s">
        <v>303</v>
      </c>
      <c r="E24" s="112">
        <v>0</v>
      </c>
      <c r="F24" s="141">
        <f>F25</f>
        <v>0</v>
      </c>
      <c r="G24" s="141">
        <f>G25</f>
        <v>0</v>
      </c>
      <c r="H24" s="141">
        <f>H25</f>
        <v>0</v>
      </c>
      <c r="I24" s="141">
        <f>I25</f>
        <v>19528938</v>
      </c>
      <c r="J24" s="141">
        <f>J25</f>
        <v>19528938</v>
      </c>
      <c r="K24" s="112">
        <v>0</v>
      </c>
      <c r="L24" s="141">
        <f>L25</f>
        <v>0</v>
      </c>
      <c r="M24" s="141">
        <f>M25</f>
        <v>0</v>
      </c>
      <c r="N24" s="141">
        <f>N25</f>
        <v>0</v>
      </c>
      <c r="O24" s="141">
        <f>O25</f>
        <v>0</v>
      </c>
      <c r="P24" s="112">
        <v>0</v>
      </c>
      <c r="Q24" s="141">
        <f>Q25</f>
        <v>0</v>
      </c>
      <c r="R24" s="141">
        <f>R25</f>
        <v>0</v>
      </c>
      <c r="S24" s="141">
        <f>S25</f>
        <v>0</v>
      </c>
      <c r="T24" s="112">
        <f>T25</f>
        <v>0</v>
      </c>
      <c r="U24" s="112">
        <v>0</v>
      </c>
      <c r="V24" s="141">
        <f>V25</f>
        <v>0</v>
      </c>
      <c r="W24" s="141">
        <f>W25</f>
        <v>0</v>
      </c>
      <c r="X24" s="142">
        <f>X25</f>
        <v>0</v>
      </c>
    </row>
    <row r="25" ht="22.5" customHeight="1" spans="1:24">
      <c r="A25" s="136" t="s">
        <v>304</v>
      </c>
      <c r="B25" s="284"/>
      <c r="C25" s="284"/>
      <c r="D25" s="137" t="s">
        <v>305</v>
      </c>
      <c r="E25" s="112">
        <v>0</v>
      </c>
      <c r="F25" s="141">
        <f>F26+F27</f>
        <v>0</v>
      </c>
      <c r="G25" s="141">
        <f>G26+G27</f>
        <v>0</v>
      </c>
      <c r="H25" s="141">
        <f>H26+H27</f>
        <v>0</v>
      </c>
      <c r="I25" s="141">
        <f>I26+I27</f>
        <v>19528938</v>
      </c>
      <c r="J25" s="141">
        <f>J26+J27</f>
        <v>19528938</v>
      </c>
      <c r="K25" s="112">
        <v>0</v>
      </c>
      <c r="L25" s="141">
        <f>L26+L27</f>
        <v>0</v>
      </c>
      <c r="M25" s="141">
        <f>M26+M27</f>
        <v>0</v>
      </c>
      <c r="N25" s="141">
        <f>N26+N27</f>
        <v>0</v>
      </c>
      <c r="O25" s="141">
        <f>O26+O27</f>
        <v>0</v>
      </c>
      <c r="P25" s="112">
        <v>0</v>
      </c>
      <c r="Q25" s="141">
        <f>Q26+Q27</f>
        <v>0</v>
      </c>
      <c r="R25" s="141">
        <f>R26+R27</f>
        <v>0</v>
      </c>
      <c r="S25" s="141">
        <f>S26+S27</f>
        <v>0</v>
      </c>
      <c r="T25" s="112">
        <f>T26+T27</f>
        <v>0</v>
      </c>
      <c r="U25" s="112">
        <v>0</v>
      </c>
      <c r="V25" s="141">
        <f>V26+V27</f>
        <v>0</v>
      </c>
      <c r="W25" s="141">
        <f>W26+W27</f>
        <v>0</v>
      </c>
      <c r="X25" s="142">
        <f>X26+X27</f>
        <v>0</v>
      </c>
    </row>
    <row r="26" ht="22.5" customHeight="1" spans="1:24">
      <c r="A26" s="130" t="s">
        <v>306</v>
      </c>
      <c r="B26" s="285"/>
      <c r="C26" s="285"/>
      <c r="D26" s="131" t="s">
        <v>307</v>
      </c>
      <c r="E26" s="112">
        <v>0</v>
      </c>
      <c r="F26" s="92">
        <v>0</v>
      </c>
      <c r="G26" s="92">
        <v>0</v>
      </c>
      <c r="H26" s="92">
        <v>0</v>
      </c>
      <c r="I26" s="141">
        <v>15078938</v>
      </c>
      <c r="J26" s="141">
        <v>15078938</v>
      </c>
      <c r="K26" s="112">
        <v>0</v>
      </c>
      <c r="L26" s="92">
        <v>0</v>
      </c>
      <c r="M26" s="92">
        <v>0</v>
      </c>
      <c r="N26" s="92">
        <v>0</v>
      </c>
      <c r="O26" s="92">
        <v>0</v>
      </c>
      <c r="P26" s="112">
        <v>0</v>
      </c>
      <c r="Q26" s="92">
        <v>0</v>
      </c>
      <c r="R26" s="92">
        <v>0</v>
      </c>
      <c r="S26" s="92">
        <v>0</v>
      </c>
      <c r="T26" s="240">
        <v>0</v>
      </c>
      <c r="U26" s="112">
        <v>0</v>
      </c>
      <c r="V26" s="92">
        <v>0</v>
      </c>
      <c r="W26" s="92">
        <v>0</v>
      </c>
      <c r="X26" s="143">
        <v>0</v>
      </c>
    </row>
    <row r="27" ht="22.5" customHeight="1" spans="1:24">
      <c r="A27" s="130" t="s">
        <v>308</v>
      </c>
      <c r="B27" s="285"/>
      <c r="C27" s="285"/>
      <c r="D27" s="131" t="s">
        <v>309</v>
      </c>
      <c r="E27" s="112">
        <v>0</v>
      </c>
      <c r="F27" s="92">
        <v>0</v>
      </c>
      <c r="G27" s="92">
        <v>0</v>
      </c>
      <c r="H27" s="92">
        <v>0</v>
      </c>
      <c r="I27" s="141">
        <v>4450000</v>
      </c>
      <c r="J27" s="141">
        <v>4450000</v>
      </c>
      <c r="K27" s="112">
        <v>0</v>
      </c>
      <c r="L27" s="92">
        <v>0</v>
      </c>
      <c r="M27" s="92">
        <v>0</v>
      </c>
      <c r="N27" s="92">
        <v>0</v>
      </c>
      <c r="O27" s="92">
        <v>0</v>
      </c>
      <c r="P27" s="112">
        <v>0</v>
      </c>
      <c r="Q27" s="92">
        <v>0</v>
      </c>
      <c r="R27" s="92">
        <v>0</v>
      </c>
      <c r="S27" s="92">
        <v>0</v>
      </c>
      <c r="T27" s="240">
        <v>0</v>
      </c>
      <c r="U27" s="112">
        <v>0</v>
      </c>
      <c r="V27" s="92">
        <v>0</v>
      </c>
      <c r="W27" s="92">
        <v>0</v>
      </c>
      <c r="X27" s="143">
        <v>0</v>
      </c>
    </row>
    <row r="28" ht="22.5" customHeight="1" spans="1:24">
      <c r="A28" s="136" t="s">
        <v>310</v>
      </c>
      <c r="B28" s="284"/>
      <c r="C28" s="284"/>
      <c r="D28" s="137" t="s">
        <v>311</v>
      </c>
      <c r="E28" s="112">
        <v>0</v>
      </c>
      <c r="F28" s="141">
        <f>F29+F35+F37</f>
        <v>0</v>
      </c>
      <c r="G28" s="141">
        <f>G29+G35+G37</f>
        <v>0</v>
      </c>
      <c r="H28" s="141">
        <f>H29+H35+H37</f>
        <v>0</v>
      </c>
      <c r="I28" s="141">
        <f>I29+I35+I37</f>
        <v>314079057.7</v>
      </c>
      <c r="J28" s="141">
        <f>J29+J35+J37</f>
        <v>314079057.7</v>
      </c>
      <c r="K28" s="112">
        <v>0</v>
      </c>
      <c r="L28" s="141">
        <f>L29+L35+L37</f>
        <v>0</v>
      </c>
      <c r="M28" s="141">
        <f>M29+M35+M37</f>
        <v>0</v>
      </c>
      <c r="N28" s="141">
        <f>N29+N35+N37</f>
        <v>0</v>
      </c>
      <c r="O28" s="141">
        <f>O29+O35+O37</f>
        <v>0</v>
      </c>
      <c r="P28" s="112">
        <v>0</v>
      </c>
      <c r="Q28" s="141">
        <f>Q29+Q35+Q37</f>
        <v>0</v>
      </c>
      <c r="R28" s="141">
        <f>R29+R35+R37</f>
        <v>0</v>
      </c>
      <c r="S28" s="141">
        <f>S29+S35+S37</f>
        <v>0</v>
      </c>
      <c r="T28" s="112">
        <f>T29+T35+T37</f>
        <v>0</v>
      </c>
      <c r="U28" s="112">
        <v>0</v>
      </c>
      <c r="V28" s="141">
        <f>V29+V35+V37</f>
        <v>0</v>
      </c>
      <c r="W28" s="141">
        <f>W29+W35+W37</f>
        <v>0</v>
      </c>
      <c r="X28" s="142">
        <f>X29+X35+X37</f>
        <v>0</v>
      </c>
    </row>
    <row r="29" ht="22.5" customHeight="1" spans="1:24">
      <c r="A29" s="136" t="s">
        <v>312</v>
      </c>
      <c r="B29" s="284"/>
      <c r="C29" s="284"/>
      <c r="D29" s="137" t="s">
        <v>313</v>
      </c>
      <c r="E29" s="112">
        <v>0</v>
      </c>
      <c r="F29" s="141">
        <f>F30+F31+F32+F33+F34</f>
        <v>0</v>
      </c>
      <c r="G29" s="141">
        <f>G30+G31+G32+G33+G34</f>
        <v>0</v>
      </c>
      <c r="H29" s="141">
        <f>H30+H31+H32+H33+H34</f>
        <v>0</v>
      </c>
      <c r="I29" s="141">
        <f>I30+I31+I32+I33+I34</f>
        <v>245247027.46</v>
      </c>
      <c r="J29" s="141">
        <f>J30+J31+J32+J33+J34</f>
        <v>245247027.46</v>
      </c>
      <c r="K29" s="112">
        <v>0</v>
      </c>
      <c r="L29" s="141">
        <f>L30+L31+L32+L33+L34</f>
        <v>0</v>
      </c>
      <c r="M29" s="141">
        <f>M30+M31+M32+M33+M34</f>
        <v>0</v>
      </c>
      <c r="N29" s="141">
        <f>N30+N31+N32+N33+N34</f>
        <v>0</v>
      </c>
      <c r="O29" s="141">
        <f>O30+O31+O32+O33+O34</f>
        <v>0</v>
      </c>
      <c r="P29" s="112">
        <v>0</v>
      </c>
      <c r="Q29" s="141">
        <f>Q30+Q31+Q32+Q33+Q34</f>
        <v>0</v>
      </c>
      <c r="R29" s="141">
        <f>R30+R31+R32+R33+R34</f>
        <v>0</v>
      </c>
      <c r="S29" s="141">
        <f>S30+S31+S32+S33+S34</f>
        <v>0</v>
      </c>
      <c r="T29" s="112">
        <f>T30+T31+T32+T33+T34</f>
        <v>0</v>
      </c>
      <c r="U29" s="112">
        <v>0</v>
      </c>
      <c r="V29" s="141">
        <f>V30+V31+V32+V33+V34</f>
        <v>0</v>
      </c>
      <c r="W29" s="141">
        <f>W30+W31+W32+W33+W34</f>
        <v>0</v>
      </c>
      <c r="X29" s="142">
        <f>X30+X31+X32+X33+X34</f>
        <v>0</v>
      </c>
    </row>
    <row r="30" ht="22.5" customHeight="1" spans="1:24">
      <c r="A30" s="130" t="s">
        <v>314</v>
      </c>
      <c r="B30" s="285"/>
      <c r="C30" s="285"/>
      <c r="D30" s="131" t="s">
        <v>275</v>
      </c>
      <c r="E30" s="112">
        <v>0</v>
      </c>
      <c r="F30" s="92">
        <v>0</v>
      </c>
      <c r="G30" s="92">
        <v>0</v>
      </c>
      <c r="H30" s="92">
        <v>0</v>
      </c>
      <c r="I30" s="141">
        <v>3096619.7</v>
      </c>
      <c r="J30" s="141">
        <v>3096619.7</v>
      </c>
      <c r="K30" s="112">
        <v>0</v>
      </c>
      <c r="L30" s="92">
        <v>0</v>
      </c>
      <c r="M30" s="92">
        <v>0</v>
      </c>
      <c r="N30" s="92">
        <v>0</v>
      </c>
      <c r="O30" s="92">
        <v>0</v>
      </c>
      <c r="P30" s="112">
        <v>0</v>
      </c>
      <c r="Q30" s="92">
        <v>0</v>
      </c>
      <c r="R30" s="92">
        <v>0</v>
      </c>
      <c r="S30" s="92">
        <v>0</v>
      </c>
      <c r="T30" s="240">
        <v>0</v>
      </c>
      <c r="U30" s="112">
        <v>0</v>
      </c>
      <c r="V30" s="92">
        <v>0</v>
      </c>
      <c r="W30" s="92">
        <v>0</v>
      </c>
      <c r="X30" s="143">
        <v>0</v>
      </c>
    </row>
    <row r="31" ht="22.5" customHeight="1" spans="1:24">
      <c r="A31" s="130" t="s">
        <v>315</v>
      </c>
      <c r="B31" s="285"/>
      <c r="C31" s="285"/>
      <c r="D31" s="131" t="s">
        <v>316</v>
      </c>
      <c r="E31" s="112">
        <v>0</v>
      </c>
      <c r="F31" s="92">
        <v>0</v>
      </c>
      <c r="G31" s="92">
        <v>0</v>
      </c>
      <c r="H31" s="92">
        <v>0</v>
      </c>
      <c r="I31" s="141">
        <v>217850346.76</v>
      </c>
      <c r="J31" s="141">
        <v>217850346.76</v>
      </c>
      <c r="K31" s="112">
        <v>0</v>
      </c>
      <c r="L31" s="92">
        <v>0</v>
      </c>
      <c r="M31" s="92">
        <v>0</v>
      </c>
      <c r="N31" s="92">
        <v>0</v>
      </c>
      <c r="O31" s="92">
        <v>0</v>
      </c>
      <c r="P31" s="112">
        <v>0</v>
      </c>
      <c r="Q31" s="92">
        <v>0</v>
      </c>
      <c r="R31" s="92">
        <v>0</v>
      </c>
      <c r="S31" s="92">
        <v>0</v>
      </c>
      <c r="T31" s="240">
        <v>0</v>
      </c>
      <c r="U31" s="112">
        <v>0</v>
      </c>
      <c r="V31" s="92">
        <v>0</v>
      </c>
      <c r="W31" s="92">
        <v>0</v>
      </c>
      <c r="X31" s="143">
        <v>0</v>
      </c>
    </row>
    <row r="32" ht="22.5" customHeight="1" spans="1:24">
      <c r="A32" s="130" t="s">
        <v>317</v>
      </c>
      <c r="B32" s="285"/>
      <c r="C32" s="285"/>
      <c r="D32" s="131" t="s">
        <v>318</v>
      </c>
      <c r="E32" s="112">
        <v>0</v>
      </c>
      <c r="F32" s="92">
        <v>0</v>
      </c>
      <c r="G32" s="92">
        <v>0</v>
      </c>
      <c r="H32" s="92">
        <v>0</v>
      </c>
      <c r="I32" s="141">
        <v>14916556.92</v>
      </c>
      <c r="J32" s="141">
        <v>14916556.92</v>
      </c>
      <c r="K32" s="112">
        <v>0</v>
      </c>
      <c r="L32" s="92">
        <v>0</v>
      </c>
      <c r="M32" s="92">
        <v>0</v>
      </c>
      <c r="N32" s="92">
        <v>0</v>
      </c>
      <c r="O32" s="92">
        <v>0</v>
      </c>
      <c r="P32" s="112">
        <v>0</v>
      </c>
      <c r="Q32" s="92">
        <v>0</v>
      </c>
      <c r="R32" s="92">
        <v>0</v>
      </c>
      <c r="S32" s="92">
        <v>0</v>
      </c>
      <c r="T32" s="240">
        <v>0</v>
      </c>
      <c r="U32" s="112">
        <v>0</v>
      </c>
      <c r="V32" s="92">
        <v>0</v>
      </c>
      <c r="W32" s="92">
        <v>0</v>
      </c>
      <c r="X32" s="143">
        <v>0</v>
      </c>
    </row>
    <row r="33" ht="22.5" customHeight="1" spans="1:24">
      <c r="A33" s="130" t="s">
        <v>319</v>
      </c>
      <c r="B33" s="285"/>
      <c r="C33" s="285"/>
      <c r="D33" s="131" t="s">
        <v>320</v>
      </c>
      <c r="E33" s="112">
        <v>0</v>
      </c>
      <c r="F33" s="92">
        <v>0</v>
      </c>
      <c r="G33" s="92">
        <v>0</v>
      </c>
      <c r="H33" s="92">
        <v>0</v>
      </c>
      <c r="I33" s="141">
        <v>2000000</v>
      </c>
      <c r="J33" s="141">
        <v>2000000</v>
      </c>
      <c r="K33" s="112">
        <v>0</v>
      </c>
      <c r="L33" s="92">
        <v>0</v>
      </c>
      <c r="M33" s="92">
        <v>0</v>
      </c>
      <c r="N33" s="92">
        <v>0</v>
      </c>
      <c r="O33" s="92">
        <v>0</v>
      </c>
      <c r="P33" s="112">
        <v>0</v>
      </c>
      <c r="Q33" s="92">
        <v>0</v>
      </c>
      <c r="R33" s="92">
        <v>0</v>
      </c>
      <c r="S33" s="92">
        <v>0</v>
      </c>
      <c r="T33" s="240">
        <v>0</v>
      </c>
      <c r="U33" s="112">
        <v>0</v>
      </c>
      <c r="V33" s="92">
        <v>0</v>
      </c>
      <c r="W33" s="92">
        <v>0</v>
      </c>
      <c r="X33" s="143">
        <v>0</v>
      </c>
    </row>
    <row r="34" ht="22.5" customHeight="1" spans="1:24">
      <c r="A34" s="130" t="s">
        <v>321</v>
      </c>
      <c r="B34" s="285"/>
      <c r="C34" s="285"/>
      <c r="D34" s="131" t="s">
        <v>322</v>
      </c>
      <c r="E34" s="112">
        <v>0</v>
      </c>
      <c r="F34" s="92">
        <v>0</v>
      </c>
      <c r="G34" s="92">
        <v>0</v>
      </c>
      <c r="H34" s="92">
        <v>0</v>
      </c>
      <c r="I34" s="141">
        <v>7383504.08</v>
      </c>
      <c r="J34" s="141">
        <v>7383504.08</v>
      </c>
      <c r="K34" s="112">
        <v>0</v>
      </c>
      <c r="L34" s="92">
        <v>0</v>
      </c>
      <c r="M34" s="92">
        <v>0</v>
      </c>
      <c r="N34" s="92">
        <v>0</v>
      </c>
      <c r="O34" s="92">
        <v>0</v>
      </c>
      <c r="P34" s="112">
        <v>0</v>
      </c>
      <c r="Q34" s="92">
        <v>0</v>
      </c>
      <c r="R34" s="92">
        <v>0</v>
      </c>
      <c r="S34" s="92">
        <v>0</v>
      </c>
      <c r="T34" s="240">
        <v>0</v>
      </c>
      <c r="U34" s="112">
        <v>0</v>
      </c>
      <c r="V34" s="92">
        <v>0</v>
      </c>
      <c r="W34" s="92">
        <v>0</v>
      </c>
      <c r="X34" s="143">
        <v>0</v>
      </c>
    </row>
    <row r="35" ht="22.5" customHeight="1" spans="1:24">
      <c r="A35" s="136" t="s">
        <v>323</v>
      </c>
      <c r="B35" s="284"/>
      <c r="C35" s="284"/>
      <c r="D35" s="137" t="s">
        <v>324</v>
      </c>
      <c r="E35" s="112">
        <v>0</v>
      </c>
      <c r="F35" s="141">
        <f>F36</f>
        <v>0</v>
      </c>
      <c r="G35" s="141">
        <f>G36</f>
        <v>0</v>
      </c>
      <c r="H35" s="141">
        <f>H36</f>
        <v>0</v>
      </c>
      <c r="I35" s="141">
        <f>I36</f>
        <v>36035308.24</v>
      </c>
      <c r="J35" s="141">
        <f>J36</f>
        <v>36035308.24</v>
      </c>
      <c r="K35" s="112">
        <v>0</v>
      </c>
      <c r="L35" s="141">
        <f>L36</f>
        <v>0</v>
      </c>
      <c r="M35" s="141">
        <f>M36</f>
        <v>0</v>
      </c>
      <c r="N35" s="141">
        <f>N36</f>
        <v>0</v>
      </c>
      <c r="O35" s="141">
        <f>O36</f>
        <v>0</v>
      </c>
      <c r="P35" s="112">
        <v>0</v>
      </c>
      <c r="Q35" s="141">
        <f>Q36</f>
        <v>0</v>
      </c>
      <c r="R35" s="141">
        <f>R36</f>
        <v>0</v>
      </c>
      <c r="S35" s="141">
        <f>S36</f>
        <v>0</v>
      </c>
      <c r="T35" s="112">
        <f>T36</f>
        <v>0</v>
      </c>
      <c r="U35" s="112">
        <v>0</v>
      </c>
      <c r="V35" s="141">
        <f>V36</f>
        <v>0</v>
      </c>
      <c r="W35" s="141">
        <f>W36</f>
        <v>0</v>
      </c>
      <c r="X35" s="142">
        <f>X36</f>
        <v>0</v>
      </c>
    </row>
    <row r="36" ht="22.5" customHeight="1" spans="1:24">
      <c r="A36" s="130" t="s">
        <v>325</v>
      </c>
      <c r="B36" s="285"/>
      <c r="C36" s="285"/>
      <c r="D36" s="131" t="s">
        <v>326</v>
      </c>
      <c r="E36" s="112">
        <v>0</v>
      </c>
      <c r="F36" s="92">
        <v>0</v>
      </c>
      <c r="G36" s="92">
        <v>0</v>
      </c>
      <c r="H36" s="92">
        <v>0</v>
      </c>
      <c r="I36" s="141">
        <v>36035308.24</v>
      </c>
      <c r="J36" s="141">
        <v>36035308.24</v>
      </c>
      <c r="K36" s="112">
        <v>0</v>
      </c>
      <c r="L36" s="92">
        <v>0</v>
      </c>
      <c r="M36" s="92">
        <v>0</v>
      </c>
      <c r="N36" s="92">
        <v>0</v>
      </c>
      <c r="O36" s="92">
        <v>0</v>
      </c>
      <c r="P36" s="112">
        <v>0</v>
      </c>
      <c r="Q36" s="92">
        <v>0</v>
      </c>
      <c r="R36" s="92">
        <v>0</v>
      </c>
      <c r="S36" s="92">
        <v>0</v>
      </c>
      <c r="T36" s="240">
        <v>0</v>
      </c>
      <c r="U36" s="112">
        <v>0</v>
      </c>
      <c r="V36" s="92">
        <v>0</v>
      </c>
      <c r="W36" s="92">
        <v>0</v>
      </c>
      <c r="X36" s="143">
        <v>0</v>
      </c>
    </row>
    <row r="37" ht="22.5" customHeight="1" spans="1:24">
      <c r="A37" s="136" t="s">
        <v>327</v>
      </c>
      <c r="B37" s="284"/>
      <c r="C37" s="284"/>
      <c r="D37" s="137" t="s">
        <v>328</v>
      </c>
      <c r="E37" s="112">
        <v>0</v>
      </c>
      <c r="F37" s="141">
        <f>F38+F39</f>
        <v>0</v>
      </c>
      <c r="G37" s="141">
        <f>G38+G39</f>
        <v>0</v>
      </c>
      <c r="H37" s="141">
        <f>H38+H39</f>
        <v>0</v>
      </c>
      <c r="I37" s="141">
        <f>I38+I39</f>
        <v>32796722</v>
      </c>
      <c r="J37" s="141">
        <f>J38+J39</f>
        <v>32796722</v>
      </c>
      <c r="K37" s="112">
        <v>0</v>
      </c>
      <c r="L37" s="141">
        <f>L38+L39</f>
        <v>0</v>
      </c>
      <c r="M37" s="141">
        <f>M38+M39</f>
        <v>0</v>
      </c>
      <c r="N37" s="141">
        <f>N38+N39</f>
        <v>0</v>
      </c>
      <c r="O37" s="141">
        <f>O38+O39</f>
        <v>0</v>
      </c>
      <c r="P37" s="112">
        <v>0</v>
      </c>
      <c r="Q37" s="141">
        <f>Q38+Q39</f>
        <v>0</v>
      </c>
      <c r="R37" s="141">
        <f>R38+R39</f>
        <v>0</v>
      </c>
      <c r="S37" s="141">
        <f>S38+S39</f>
        <v>0</v>
      </c>
      <c r="T37" s="112">
        <f>T38+T39</f>
        <v>0</v>
      </c>
      <c r="U37" s="112">
        <v>0</v>
      </c>
      <c r="V37" s="141">
        <f>V38+V39</f>
        <v>0</v>
      </c>
      <c r="W37" s="141">
        <f>W38+W39</f>
        <v>0</v>
      </c>
      <c r="X37" s="142">
        <f>X38+X39</f>
        <v>0</v>
      </c>
    </row>
    <row r="38" ht="22.5" customHeight="1" spans="1:24">
      <c r="A38" s="130" t="s">
        <v>329</v>
      </c>
      <c r="B38" s="285"/>
      <c r="C38" s="285"/>
      <c r="D38" s="131" t="s">
        <v>330</v>
      </c>
      <c r="E38" s="112">
        <v>0</v>
      </c>
      <c r="F38" s="92">
        <v>0</v>
      </c>
      <c r="G38" s="92">
        <v>0</v>
      </c>
      <c r="H38" s="92">
        <v>0</v>
      </c>
      <c r="I38" s="141">
        <v>30034712</v>
      </c>
      <c r="J38" s="141">
        <v>30034712</v>
      </c>
      <c r="K38" s="112">
        <v>0</v>
      </c>
      <c r="L38" s="92">
        <v>0</v>
      </c>
      <c r="M38" s="92">
        <v>0</v>
      </c>
      <c r="N38" s="92">
        <v>0</v>
      </c>
      <c r="O38" s="92">
        <v>0</v>
      </c>
      <c r="P38" s="112">
        <v>0</v>
      </c>
      <c r="Q38" s="92">
        <v>0</v>
      </c>
      <c r="R38" s="92">
        <v>0</v>
      </c>
      <c r="S38" s="92">
        <v>0</v>
      </c>
      <c r="T38" s="240">
        <v>0</v>
      </c>
      <c r="U38" s="112">
        <v>0</v>
      </c>
      <c r="V38" s="92">
        <v>0</v>
      </c>
      <c r="W38" s="92">
        <v>0</v>
      </c>
      <c r="X38" s="143">
        <v>0</v>
      </c>
    </row>
    <row r="39" ht="22.5" customHeight="1" spans="1:24">
      <c r="A39" s="130" t="s">
        <v>331</v>
      </c>
      <c r="B39" s="285"/>
      <c r="C39" s="285"/>
      <c r="D39" s="131" t="s">
        <v>332</v>
      </c>
      <c r="E39" s="112">
        <v>0</v>
      </c>
      <c r="F39" s="92">
        <v>0</v>
      </c>
      <c r="G39" s="92">
        <v>0</v>
      </c>
      <c r="H39" s="92">
        <v>0</v>
      </c>
      <c r="I39" s="141">
        <v>2762010</v>
      </c>
      <c r="J39" s="141">
        <v>2762010</v>
      </c>
      <c r="K39" s="112">
        <v>0</v>
      </c>
      <c r="L39" s="92">
        <v>0</v>
      </c>
      <c r="M39" s="92">
        <v>0</v>
      </c>
      <c r="N39" s="92">
        <v>0</v>
      </c>
      <c r="O39" s="92">
        <v>0</v>
      </c>
      <c r="P39" s="112">
        <v>0</v>
      </c>
      <c r="Q39" s="92">
        <v>0</v>
      </c>
      <c r="R39" s="92">
        <v>0</v>
      </c>
      <c r="S39" s="92">
        <v>0</v>
      </c>
      <c r="T39" s="240">
        <v>0</v>
      </c>
      <c r="U39" s="112">
        <v>0</v>
      </c>
      <c r="V39" s="92">
        <v>0</v>
      </c>
      <c r="W39" s="92">
        <v>0</v>
      </c>
      <c r="X39" s="143">
        <v>0</v>
      </c>
    </row>
    <row r="40" ht="22.5" customHeight="1" spans="1:24">
      <c r="A40" s="136" t="s">
        <v>333</v>
      </c>
      <c r="B40" s="284"/>
      <c r="C40" s="284"/>
      <c r="D40" s="137" t="s">
        <v>334</v>
      </c>
      <c r="E40" s="112">
        <v>0</v>
      </c>
      <c r="F40" s="141">
        <f>F41</f>
        <v>0</v>
      </c>
      <c r="G40" s="141">
        <f>G41</f>
        <v>0</v>
      </c>
      <c r="H40" s="141">
        <f>H41</f>
        <v>0</v>
      </c>
      <c r="I40" s="141">
        <f>I41</f>
        <v>870923.76</v>
      </c>
      <c r="J40" s="141">
        <f>J41</f>
        <v>870923.76</v>
      </c>
      <c r="K40" s="112">
        <v>0</v>
      </c>
      <c r="L40" s="141">
        <f>L41</f>
        <v>0</v>
      </c>
      <c r="M40" s="141">
        <f>M41</f>
        <v>0</v>
      </c>
      <c r="N40" s="141">
        <f>N41</f>
        <v>0</v>
      </c>
      <c r="O40" s="141">
        <f>O41</f>
        <v>0</v>
      </c>
      <c r="P40" s="112">
        <v>0</v>
      </c>
      <c r="Q40" s="141">
        <f>Q41</f>
        <v>0</v>
      </c>
      <c r="R40" s="141">
        <f>R41</f>
        <v>0</v>
      </c>
      <c r="S40" s="141">
        <f>S41</f>
        <v>0</v>
      </c>
      <c r="T40" s="112">
        <f>T41</f>
        <v>0</v>
      </c>
      <c r="U40" s="112">
        <v>0</v>
      </c>
      <c r="V40" s="141">
        <f>V41</f>
        <v>0</v>
      </c>
      <c r="W40" s="141">
        <f>W41</f>
        <v>0</v>
      </c>
      <c r="X40" s="142">
        <f>X41</f>
        <v>0</v>
      </c>
    </row>
    <row r="41" ht="22.5" customHeight="1" spans="1:24">
      <c r="A41" s="136" t="s">
        <v>335</v>
      </c>
      <c r="B41" s="284"/>
      <c r="C41" s="284"/>
      <c r="D41" s="137" t="s">
        <v>336</v>
      </c>
      <c r="E41" s="112">
        <v>0</v>
      </c>
      <c r="F41" s="141">
        <f>F42</f>
        <v>0</v>
      </c>
      <c r="G41" s="141">
        <f>G42</f>
        <v>0</v>
      </c>
      <c r="H41" s="141">
        <f>H42</f>
        <v>0</v>
      </c>
      <c r="I41" s="141">
        <f>I42</f>
        <v>870923.76</v>
      </c>
      <c r="J41" s="141">
        <f>J42</f>
        <v>870923.76</v>
      </c>
      <c r="K41" s="112">
        <v>0</v>
      </c>
      <c r="L41" s="141">
        <f>L42</f>
        <v>0</v>
      </c>
      <c r="M41" s="141">
        <f>M42</f>
        <v>0</v>
      </c>
      <c r="N41" s="141">
        <f>N42</f>
        <v>0</v>
      </c>
      <c r="O41" s="141">
        <f>O42</f>
        <v>0</v>
      </c>
      <c r="P41" s="112">
        <v>0</v>
      </c>
      <c r="Q41" s="141">
        <f>Q42</f>
        <v>0</v>
      </c>
      <c r="R41" s="141">
        <f>R42</f>
        <v>0</v>
      </c>
      <c r="S41" s="141">
        <f>S42</f>
        <v>0</v>
      </c>
      <c r="T41" s="112">
        <f>T42</f>
        <v>0</v>
      </c>
      <c r="U41" s="112">
        <v>0</v>
      </c>
      <c r="V41" s="141">
        <f>V42</f>
        <v>0</v>
      </c>
      <c r="W41" s="141">
        <f>W42</f>
        <v>0</v>
      </c>
      <c r="X41" s="142">
        <f>X42</f>
        <v>0</v>
      </c>
    </row>
    <row r="42" ht="22.5" customHeight="1" spans="1:24">
      <c r="A42" s="130" t="s">
        <v>337</v>
      </c>
      <c r="B42" s="285"/>
      <c r="C42" s="285"/>
      <c r="D42" s="131" t="s">
        <v>338</v>
      </c>
      <c r="E42" s="112">
        <v>0</v>
      </c>
      <c r="F42" s="92">
        <v>0</v>
      </c>
      <c r="G42" s="92">
        <v>0</v>
      </c>
      <c r="H42" s="92">
        <v>0</v>
      </c>
      <c r="I42" s="141">
        <v>870923.76</v>
      </c>
      <c r="J42" s="141">
        <v>870923.76</v>
      </c>
      <c r="K42" s="112">
        <v>0</v>
      </c>
      <c r="L42" s="92">
        <v>0</v>
      </c>
      <c r="M42" s="92">
        <v>0</v>
      </c>
      <c r="N42" s="92">
        <v>0</v>
      </c>
      <c r="O42" s="92">
        <v>0</v>
      </c>
      <c r="P42" s="112">
        <v>0</v>
      </c>
      <c r="Q42" s="92">
        <v>0</v>
      </c>
      <c r="R42" s="92">
        <v>0</v>
      </c>
      <c r="S42" s="92">
        <v>0</v>
      </c>
      <c r="T42" s="240">
        <v>0</v>
      </c>
      <c r="U42" s="112">
        <v>0</v>
      </c>
      <c r="V42" s="92">
        <v>0</v>
      </c>
      <c r="W42" s="92">
        <v>0</v>
      </c>
      <c r="X42" s="143">
        <v>0</v>
      </c>
    </row>
    <row r="43" ht="22.5" customHeight="1" spans="1:24">
      <c r="A43" s="136" t="s">
        <v>339</v>
      </c>
      <c r="B43" s="284"/>
      <c r="C43" s="284"/>
      <c r="D43" s="137" t="s">
        <v>340</v>
      </c>
      <c r="E43" s="112">
        <v>0</v>
      </c>
      <c r="F43" s="141">
        <f>F44</f>
        <v>0</v>
      </c>
      <c r="G43" s="141">
        <f>G44</f>
        <v>0</v>
      </c>
      <c r="H43" s="141">
        <f>H44</f>
        <v>0</v>
      </c>
      <c r="I43" s="141">
        <f>I44</f>
        <v>175399.44</v>
      </c>
      <c r="J43" s="141">
        <f>J44</f>
        <v>175399.44</v>
      </c>
      <c r="K43" s="112">
        <v>0</v>
      </c>
      <c r="L43" s="141">
        <f>L44</f>
        <v>0</v>
      </c>
      <c r="M43" s="141">
        <f>M44</f>
        <v>0</v>
      </c>
      <c r="N43" s="141">
        <f>N44</f>
        <v>0</v>
      </c>
      <c r="O43" s="141">
        <f>O44</f>
        <v>0</v>
      </c>
      <c r="P43" s="112">
        <v>0</v>
      </c>
      <c r="Q43" s="141">
        <f>Q44</f>
        <v>0</v>
      </c>
      <c r="R43" s="141">
        <f>R44</f>
        <v>0</v>
      </c>
      <c r="S43" s="141">
        <f>S44</f>
        <v>0</v>
      </c>
      <c r="T43" s="112">
        <f>T44</f>
        <v>0</v>
      </c>
      <c r="U43" s="112">
        <v>0</v>
      </c>
      <c r="V43" s="141">
        <f>V44</f>
        <v>0</v>
      </c>
      <c r="W43" s="141">
        <f>W44</f>
        <v>0</v>
      </c>
      <c r="X43" s="142">
        <f>X44</f>
        <v>0</v>
      </c>
    </row>
    <row r="44" ht="22.5" customHeight="1" spans="1:24">
      <c r="A44" s="136" t="s">
        <v>341</v>
      </c>
      <c r="B44" s="284"/>
      <c r="C44" s="284"/>
      <c r="D44" s="137" t="s">
        <v>342</v>
      </c>
      <c r="E44" s="112">
        <v>0</v>
      </c>
      <c r="F44" s="141">
        <f>F45</f>
        <v>0</v>
      </c>
      <c r="G44" s="141">
        <f>G45</f>
        <v>0</v>
      </c>
      <c r="H44" s="141">
        <f>H45</f>
        <v>0</v>
      </c>
      <c r="I44" s="141">
        <f>I45</f>
        <v>175399.44</v>
      </c>
      <c r="J44" s="141">
        <f>J45</f>
        <v>175399.44</v>
      </c>
      <c r="K44" s="112">
        <v>0</v>
      </c>
      <c r="L44" s="141">
        <f>L45</f>
        <v>0</v>
      </c>
      <c r="M44" s="141">
        <f>M45</f>
        <v>0</v>
      </c>
      <c r="N44" s="141">
        <f>N45</f>
        <v>0</v>
      </c>
      <c r="O44" s="141">
        <f>O45</f>
        <v>0</v>
      </c>
      <c r="P44" s="112">
        <v>0</v>
      </c>
      <c r="Q44" s="141">
        <f>Q45</f>
        <v>0</v>
      </c>
      <c r="R44" s="141">
        <f>R45</f>
        <v>0</v>
      </c>
      <c r="S44" s="141">
        <f>S45</f>
        <v>0</v>
      </c>
      <c r="T44" s="112">
        <f>T45</f>
        <v>0</v>
      </c>
      <c r="U44" s="112">
        <v>0</v>
      </c>
      <c r="V44" s="141">
        <f>V45</f>
        <v>0</v>
      </c>
      <c r="W44" s="141">
        <f>W45</f>
        <v>0</v>
      </c>
      <c r="X44" s="142">
        <f>X45</f>
        <v>0</v>
      </c>
    </row>
    <row r="45" ht="22.5" customHeight="1" spans="1:24">
      <c r="A45" s="130" t="s">
        <v>343</v>
      </c>
      <c r="B45" s="285"/>
      <c r="C45" s="285"/>
      <c r="D45" s="131" t="s">
        <v>344</v>
      </c>
      <c r="E45" s="112">
        <v>0</v>
      </c>
      <c r="F45" s="92">
        <v>0</v>
      </c>
      <c r="G45" s="92">
        <v>0</v>
      </c>
      <c r="H45" s="92">
        <v>0</v>
      </c>
      <c r="I45" s="141">
        <v>175399.44</v>
      </c>
      <c r="J45" s="141">
        <v>175399.44</v>
      </c>
      <c r="K45" s="112">
        <v>0</v>
      </c>
      <c r="L45" s="92">
        <v>0</v>
      </c>
      <c r="M45" s="92">
        <v>0</v>
      </c>
      <c r="N45" s="92">
        <v>0</v>
      </c>
      <c r="O45" s="92">
        <v>0</v>
      </c>
      <c r="P45" s="112">
        <v>0</v>
      </c>
      <c r="Q45" s="92">
        <v>0</v>
      </c>
      <c r="R45" s="92">
        <v>0</v>
      </c>
      <c r="S45" s="92">
        <v>0</v>
      </c>
      <c r="T45" s="240">
        <v>0</v>
      </c>
      <c r="U45" s="112">
        <v>0</v>
      </c>
      <c r="V45" s="92">
        <v>0</v>
      </c>
      <c r="W45" s="92">
        <v>0</v>
      </c>
      <c r="X45" s="143">
        <v>0</v>
      </c>
    </row>
  </sheetData>
  <mergeCells count="11">
    <mergeCell ref="A1:X1"/>
    <mergeCell ref="A3:E3"/>
    <mergeCell ref="A4:D4"/>
    <mergeCell ref="E4:H4"/>
    <mergeCell ref="K4:N4"/>
    <mergeCell ref="P4:T4"/>
    <mergeCell ref="U4:X4"/>
    <mergeCell ref="A5:C5"/>
    <mergeCell ref="I4:I5"/>
    <mergeCell ref="J4:J5"/>
    <mergeCell ref="O4:O5"/>
  </mergeCells>
  <pageMargins left="0.75" right="0.75" top="1" bottom="1" header="0.5" footer="0.5"/>
  <pageSetup paperSize="8" orientation="landscape" blackAndWhite="1" useFirstPageNumber="1"/>
  <headerFooter/>
  <tableParts count="1">
    <tablePart r:id="rId1"/>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showGridLines="0" workbookViewId="0">
      <selection activeCell="A1" sqref="A1:L1"/>
    </sheetView>
  </sheetViews>
  <sheetFormatPr defaultColWidth="9" defaultRowHeight="14.25" customHeight="1"/>
  <cols>
    <col min="1" max="3" width="3.5" style="276" customWidth="1"/>
    <col min="4" max="4" width="32.5" style="276" customWidth="1"/>
    <col min="5" max="7" width="18.75" style="276" customWidth="1"/>
    <col min="8" max="10" width="18.75" customWidth="1"/>
    <col min="11" max="12" width="18.75" style="276" customWidth="1"/>
  </cols>
  <sheetData>
    <row r="1" s="274" customFormat="1" ht="21" customHeight="1" spans="1:12">
      <c r="A1" s="25" t="s">
        <v>345</v>
      </c>
      <c r="B1" s="25"/>
      <c r="C1" s="25"/>
      <c r="D1" s="25"/>
      <c r="E1" s="25"/>
      <c r="F1" s="25"/>
      <c r="G1" s="25"/>
      <c r="H1" s="25"/>
      <c r="I1" s="25"/>
      <c r="J1" s="25"/>
      <c r="K1" s="25"/>
      <c r="L1" s="25"/>
    </row>
    <row r="2" s="67" customFormat="1" ht="18" customHeight="1" spans="12:12">
      <c r="L2" s="67" t="s">
        <v>346</v>
      </c>
    </row>
    <row r="3" s="67" customFormat="1" ht="18" customHeight="1" spans="1:12">
      <c r="A3" s="55" t="s">
        <v>68</v>
      </c>
      <c r="G3" s="94"/>
      <c r="L3" s="67" t="s">
        <v>69</v>
      </c>
    </row>
    <row r="4" s="264" customFormat="1" ht="18" customHeight="1" spans="1:12">
      <c r="A4" s="150" t="s">
        <v>72</v>
      </c>
      <c r="B4" s="124"/>
      <c r="C4" s="124"/>
      <c r="D4" s="124"/>
      <c r="E4" s="124" t="s">
        <v>186</v>
      </c>
      <c r="F4" s="124" t="s">
        <v>347</v>
      </c>
      <c r="G4" s="124" t="s">
        <v>348</v>
      </c>
      <c r="H4" s="35" t="s">
        <v>349</v>
      </c>
      <c r="I4" s="35"/>
      <c r="J4" s="124" t="s">
        <v>350</v>
      </c>
      <c r="K4" s="124" t="s">
        <v>351</v>
      </c>
      <c r="L4" s="152" t="s">
        <v>352</v>
      </c>
    </row>
    <row r="5" s="264" customFormat="1" ht="34.5" customHeight="1" spans="1:12">
      <c r="A5" s="129" t="s">
        <v>256</v>
      </c>
      <c r="B5" s="42"/>
      <c r="C5" s="42"/>
      <c r="D5" s="42" t="s">
        <v>257</v>
      </c>
      <c r="E5" s="42"/>
      <c r="F5" s="42"/>
      <c r="G5" s="42"/>
      <c r="H5" s="39" t="s">
        <v>204</v>
      </c>
      <c r="I5" s="42" t="s">
        <v>353</v>
      </c>
      <c r="J5" s="42"/>
      <c r="K5" s="42"/>
      <c r="L5" s="153"/>
    </row>
    <row r="6" s="195" customFormat="1" ht="22.5" customHeight="1" spans="1:12">
      <c r="A6" s="197" t="s">
        <v>266</v>
      </c>
      <c r="B6" s="198" t="s">
        <v>267</v>
      </c>
      <c r="C6" s="198" t="s">
        <v>268</v>
      </c>
      <c r="D6" s="198" t="s">
        <v>269</v>
      </c>
      <c r="E6" s="198" t="s">
        <v>80</v>
      </c>
      <c r="F6" s="198" t="s">
        <v>81</v>
      </c>
      <c r="G6" s="198" t="s">
        <v>82</v>
      </c>
      <c r="H6" s="198" t="s">
        <v>83</v>
      </c>
      <c r="I6" s="198" t="s">
        <v>84</v>
      </c>
      <c r="J6" s="198" t="s">
        <v>85</v>
      </c>
      <c r="K6" s="198" t="s">
        <v>111</v>
      </c>
      <c r="L6" s="88" t="s">
        <v>116</v>
      </c>
    </row>
    <row r="7" s="154" customFormat="1" ht="22.5" customHeight="1" spans="1:12">
      <c r="A7" s="136"/>
      <c r="B7" s="137"/>
      <c r="C7" s="137"/>
      <c r="D7" s="137" t="s">
        <v>258</v>
      </c>
      <c r="E7" s="253">
        <v>342554487.68</v>
      </c>
      <c r="F7" s="141">
        <f t="shared" ref="F7:L7" si="0">F8+F11+F17+F20+F24+F28+F40+F43</f>
        <v>342554487.68</v>
      </c>
      <c r="G7" s="141">
        <f t="shared" si="0"/>
        <v>0</v>
      </c>
      <c r="H7" s="310">
        <f t="shared" si="0"/>
        <v>0</v>
      </c>
      <c r="I7" s="310">
        <f t="shared" si="0"/>
        <v>0</v>
      </c>
      <c r="J7" s="310">
        <f t="shared" si="0"/>
        <v>0</v>
      </c>
      <c r="K7" s="312">
        <f t="shared" si="0"/>
        <v>0</v>
      </c>
      <c r="L7" s="313">
        <f t="shared" si="0"/>
        <v>0</v>
      </c>
    </row>
    <row r="8" ht="22.5" customHeight="1" spans="1:12">
      <c r="A8" s="136" t="s">
        <v>270</v>
      </c>
      <c r="B8" s="137"/>
      <c r="C8" s="137"/>
      <c r="D8" s="137" t="s">
        <v>271</v>
      </c>
      <c r="E8" s="253">
        <v>1600000</v>
      </c>
      <c r="F8" s="141">
        <f t="shared" ref="F8:L8" si="1">F9</f>
        <v>1600000</v>
      </c>
      <c r="G8" s="141">
        <f t="shared" si="1"/>
        <v>0</v>
      </c>
      <c r="H8" s="310">
        <f t="shared" si="1"/>
        <v>0</v>
      </c>
      <c r="I8" s="310">
        <f t="shared" si="1"/>
        <v>0</v>
      </c>
      <c r="J8" s="310">
        <f t="shared" si="1"/>
        <v>0</v>
      </c>
      <c r="K8" s="312">
        <f t="shared" si="1"/>
        <v>0</v>
      </c>
      <c r="L8" s="313">
        <f t="shared" si="1"/>
        <v>0</v>
      </c>
    </row>
    <row r="9" ht="22.5" customHeight="1" spans="1:12">
      <c r="A9" s="136" t="s">
        <v>272</v>
      </c>
      <c r="B9" s="137"/>
      <c r="C9" s="137"/>
      <c r="D9" s="137" t="s">
        <v>273</v>
      </c>
      <c r="E9" s="253">
        <v>1600000</v>
      </c>
      <c r="F9" s="141">
        <f t="shared" ref="F9:L9" si="2">F10</f>
        <v>1600000</v>
      </c>
      <c r="G9" s="141">
        <f t="shared" si="2"/>
        <v>0</v>
      </c>
      <c r="H9" s="310">
        <f t="shared" si="2"/>
        <v>0</v>
      </c>
      <c r="I9" s="310">
        <f t="shared" si="2"/>
        <v>0</v>
      </c>
      <c r="J9" s="310">
        <f t="shared" si="2"/>
        <v>0</v>
      </c>
      <c r="K9" s="312">
        <f t="shared" si="2"/>
        <v>0</v>
      </c>
      <c r="L9" s="313">
        <f t="shared" si="2"/>
        <v>0</v>
      </c>
    </row>
    <row r="10" ht="22.5" customHeight="1" spans="1:12">
      <c r="A10" s="130" t="s">
        <v>274</v>
      </c>
      <c r="B10" s="131"/>
      <c r="C10" s="131"/>
      <c r="D10" s="131" t="s">
        <v>275</v>
      </c>
      <c r="E10" s="253">
        <v>1600000</v>
      </c>
      <c r="F10" s="92">
        <v>1600000</v>
      </c>
      <c r="G10" s="92">
        <v>0</v>
      </c>
      <c r="H10" s="311">
        <v>0</v>
      </c>
      <c r="I10" s="311">
        <v>0</v>
      </c>
      <c r="J10" s="311">
        <v>0</v>
      </c>
      <c r="K10" s="314">
        <v>0</v>
      </c>
      <c r="L10" s="315">
        <v>0</v>
      </c>
    </row>
    <row r="11" ht="22.5" customHeight="1" spans="1:12">
      <c r="A11" s="136" t="s">
        <v>276</v>
      </c>
      <c r="B11" s="137"/>
      <c r="C11" s="137"/>
      <c r="D11" s="137" t="s">
        <v>277</v>
      </c>
      <c r="E11" s="253">
        <v>305971.25</v>
      </c>
      <c r="F11" s="141">
        <f t="shared" ref="F11:L11" si="3">F12+F15</f>
        <v>305971.25</v>
      </c>
      <c r="G11" s="141">
        <f t="shared" si="3"/>
        <v>0</v>
      </c>
      <c r="H11" s="310">
        <f t="shared" si="3"/>
        <v>0</v>
      </c>
      <c r="I11" s="310">
        <f t="shared" si="3"/>
        <v>0</v>
      </c>
      <c r="J11" s="310">
        <f t="shared" si="3"/>
        <v>0</v>
      </c>
      <c r="K11" s="312">
        <f t="shared" si="3"/>
        <v>0</v>
      </c>
      <c r="L11" s="313">
        <f t="shared" si="3"/>
        <v>0</v>
      </c>
    </row>
    <row r="12" ht="22.5" customHeight="1" spans="1:12">
      <c r="A12" s="136" t="s">
        <v>278</v>
      </c>
      <c r="B12" s="137"/>
      <c r="C12" s="137"/>
      <c r="D12" s="137" t="s">
        <v>279</v>
      </c>
      <c r="E12" s="253">
        <v>301901.52</v>
      </c>
      <c r="F12" s="141">
        <f t="shared" ref="F12:L12" si="4">F13+F14</f>
        <v>301901.52</v>
      </c>
      <c r="G12" s="141">
        <f t="shared" si="4"/>
        <v>0</v>
      </c>
      <c r="H12" s="310">
        <f t="shared" si="4"/>
        <v>0</v>
      </c>
      <c r="I12" s="310">
        <f t="shared" si="4"/>
        <v>0</v>
      </c>
      <c r="J12" s="310">
        <f t="shared" si="4"/>
        <v>0</v>
      </c>
      <c r="K12" s="312">
        <f t="shared" si="4"/>
        <v>0</v>
      </c>
      <c r="L12" s="313">
        <f t="shared" si="4"/>
        <v>0</v>
      </c>
    </row>
    <row r="13" ht="22.5" customHeight="1" spans="1:12">
      <c r="A13" s="130" t="s">
        <v>280</v>
      </c>
      <c r="B13" s="131"/>
      <c r="C13" s="131"/>
      <c r="D13" s="131" t="s">
        <v>281</v>
      </c>
      <c r="E13" s="253">
        <v>201267.52</v>
      </c>
      <c r="F13" s="92">
        <v>201267.52</v>
      </c>
      <c r="G13" s="92">
        <v>0</v>
      </c>
      <c r="H13" s="311">
        <v>0</v>
      </c>
      <c r="I13" s="311">
        <v>0</v>
      </c>
      <c r="J13" s="311">
        <v>0</v>
      </c>
      <c r="K13" s="314">
        <v>0</v>
      </c>
      <c r="L13" s="315">
        <v>0</v>
      </c>
    </row>
    <row r="14" ht="22.5" customHeight="1" spans="1:12">
      <c r="A14" s="130" t="s">
        <v>282</v>
      </c>
      <c r="B14" s="131"/>
      <c r="C14" s="131"/>
      <c r="D14" s="131" t="s">
        <v>283</v>
      </c>
      <c r="E14" s="253">
        <v>100634</v>
      </c>
      <c r="F14" s="92">
        <v>100634</v>
      </c>
      <c r="G14" s="92">
        <v>0</v>
      </c>
      <c r="H14" s="311">
        <v>0</v>
      </c>
      <c r="I14" s="311">
        <v>0</v>
      </c>
      <c r="J14" s="311">
        <v>0</v>
      </c>
      <c r="K14" s="314">
        <v>0</v>
      </c>
      <c r="L14" s="315">
        <v>0</v>
      </c>
    </row>
    <row r="15" ht="22.5" customHeight="1" spans="1:12">
      <c r="A15" s="136" t="s">
        <v>284</v>
      </c>
      <c r="B15" s="137"/>
      <c r="C15" s="137"/>
      <c r="D15" s="137" t="s">
        <v>285</v>
      </c>
      <c r="E15" s="253">
        <v>4069.73</v>
      </c>
      <c r="F15" s="141">
        <f t="shared" ref="F15:L15" si="5">F16</f>
        <v>4069.73</v>
      </c>
      <c r="G15" s="141">
        <f t="shared" si="5"/>
        <v>0</v>
      </c>
      <c r="H15" s="310">
        <f t="shared" si="5"/>
        <v>0</v>
      </c>
      <c r="I15" s="310">
        <f t="shared" si="5"/>
        <v>0</v>
      </c>
      <c r="J15" s="310">
        <f t="shared" si="5"/>
        <v>0</v>
      </c>
      <c r="K15" s="312">
        <f t="shared" si="5"/>
        <v>0</v>
      </c>
      <c r="L15" s="313">
        <f t="shared" si="5"/>
        <v>0</v>
      </c>
    </row>
    <row r="16" ht="22.5" customHeight="1" spans="1:12">
      <c r="A16" s="130" t="s">
        <v>286</v>
      </c>
      <c r="B16" s="131"/>
      <c r="C16" s="131"/>
      <c r="D16" s="131" t="s">
        <v>287</v>
      </c>
      <c r="E16" s="253">
        <v>4069.73</v>
      </c>
      <c r="F16" s="92">
        <v>4069.73</v>
      </c>
      <c r="G16" s="92">
        <v>0</v>
      </c>
      <c r="H16" s="311">
        <v>0</v>
      </c>
      <c r="I16" s="311">
        <v>0</v>
      </c>
      <c r="J16" s="311">
        <v>0</v>
      </c>
      <c r="K16" s="314">
        <v>0</v>
      </c>
      <c r="L16" s="315">
        <v>0</v>
      </c>
    </row>
    <row r="17" ht="22.5" customHeight="1" spans="1:12">
      <c r="A17" s="136" t="s">
        <v>288</v>
      </c>
      <c r="B17" s="137"/>
      <c r="C17" s="137"/>
      <c r="D17" s="137" t="s">
        <v>289</v>
      </c>
      <c r="E17" s="253">
        <v>86639.93</v>
      </c>
      <c r="F17" s="141">
        <f t="shared" ref="F17:L17" si="6">F18</f>
        <v>86639.93</v>
      </c>
      <c r="G17" s="141">
        <f t="shared" si="6"/>
        <v>0</v>
      </c>
      <c r="H17" s="310">
        <f t="shared" si="6"/>
        <v>0</v>
      </c>
      <c r="I17" s="310">
        <f t="shared" si="6"/>
        <v>0</v>
      </c>
      <c r="J17" s="310">
        <f t="shared" si="6"/>
        <v>0</v>
      </c>
      <c r="K17" s="312">
        <f t="shared" si="6"/>
        <v>0</v>
      </c>
      <c r="L17" s="313">
        <f t="shared" si="6"/>
        <v>0</v>
      </c>
    </row>
    <row r="18" ht="22.5" customHeight="1" spans="1:12">
      <c r="A18" s="136" t="s">
        <v>290</v>
      </c>
      <c r="B18" s="137"/>
      <c r="C18" s="137"/>
      <c r="D18" s="137" t="s">
        <v>291</v>
      </c>
      <c r="E18" s="253">
        <v>86639.93</v>
      </c>
      <c r="F18" s="141">
        <f t="shared" ref="F18:L18" si="7">F19</f>
        <v>86639.93</v>
      </c>
      <c r="G18" s="141">
        <f t="shared" si="7"/>
        <v>0</v>
      </c>
      <c r="H18" s="310">
        <f t="shared" si="7"/>
        <v>0</v>
      </c>
      <c r="I18" s="310">
        <f t="shared" si="7"/>
        <v>0</v>
      </c>
      <c r="J18" s="310">
        <f t="shared" si="7"/>
        <v>0</v>
      </c>
      <c r="K18" s="312">
        <f t="shared" si="7"/>
        <v>0</v>
      </c>
      <c r="L18" s="313">
        <f t="shared" si="7"/>
        <v>0</v>
      </c>
    </row>
    <row r="19" ht="22.5" customHeight="1" spans="1:12">
      <c r="A19" s="130" t="s">
        <v>292</v>
      </c>
      <c r="B19" s="131"/>
      <c r="C19" s="131"/>
      <c r="D19" s="131" t="s">
        <v>293</v>
      </c>
      <c r="E19" s="253">
        <v>86639.93</v>
      </c>
      <c r="F19" s="92">
        <v>86639.93</v>
      </c>
      <c r="G19" s="92">
        <v>0</v>
      </c>
      <c r="H19" s="311">
        <v>0</v>
      </c>
      <c r="I19" s="311">
        <v>0</v>
      </c>
      <c r="J19" s="311">
        <v>0</v>
      </c>
      <c r="K19" s="314">
        <v>0</v>
      </c>
      <c r="L19" s="315">
        <v>0</v>
      </c>
    </row>
    <row r="20" ht="22.5" customHeight="1" spans="1:12">
      <c r="A20" s="136" t="s">
        <v>294</v>
      </c>
      <c r="B20" s="137"/>
      <c r="C20" s="137"/>
      <c r="D20" s="137" t="s">
        <v>295</v>
      </c>
      <c r="E20" s="253">
        <v>5907557.6</v>
      </c>
      <c r="F20" s="141">
        <f t="shared" ref="F20:L20" si="8">F21</f>
        <v>5907557.6</v>
      </c>
      <c r="G20" s="141">
        <f t="shared" si="8"/>
        <v>0</v>
      </c>
      <c r="H20" s="310">
        <f t="shared" si="8"/>
        <v>0</v>
      </c>
      <c r="I20" s="310">
        <f t="shared" si="8"/>
        <v>0</v>
      </c>
      <c r="J20" s="310">
        <f t="shared" si="8"/>
        <v>0</v>
      </c>
      <c r="K20" s="312">
        <f t="shared" si="8"/>
        <v>0</v>
      </c>
      <c r="L20" s="313">
        <f t="shared" si="8"/>
        <v>0</v>
      </c>
    </row>
    <row r="21" ht="22.5" customHeight="1" spans="1:12">
      <c r="A21" s="136" t="s">
        <v>296</v>
      </c>
      <c r="B21" s="137"/>
      <c r="C21" s="137"/>
      <c r="D21" s="137" t="s">
        <v>297</v>
      </c>
      <c r="E21" s="253">
        <v>5907557.6</v>
      </c>
      <c r="F21" s="141">
        <f t="shared" ref="F21:L21" si="9">F22+F23</f>
        <v>5907557.6</v>
      </c>
      <c r="G21" s="141">
        <f t="shared" si="9"/>
        <v>0</v>
      </c>
      <c r="H21" s="310">
        <f t="shared" si="9"/>
        <v>0</v>
      </c>
      <c r="I21" s="310">
        <f t="shared" si="9"/>
        <v>0</v>
      </c>
      <c r="J21" s="310">
        <f t="shared" si="9"/>
        <v>0</v>
      </c>
      <c r="K21" s="312">
        <f t="shared" si="9"/>
        <v>0</v>
      </c>
      <c r="L21" s="313">
        <f t="shared" si="9"/>
        <v>0</v>
      </c>
    </row>
    <row r="22" ht="22.5" customHeight="1" spans="1:12">
      <c r="A22" s="130" t="s">
        <v>298</v>
      </c>
      <c r="B22" s="131"/>
      <c r="C22" s="131"/>
      <c r="D22" s="131" t="s">
        <v>299</v>
      </c>
      <c r="E22" s="253">
        <v>907557.6</v>
      </c>
      <c r="F22" s="92">
        <v>907557.6</v>
      </c>
      <c r="G22" s="92">
        <v>0</v>
      </c>
      <c r="H22" s="311">
        <v>0</v>
      </c>
      <c r="I22" s="311">
        <v>0</v>
      </c>
      <c r="J22" s="311">
        <v>0</v>
      </c>
      <c r="K22" s="314">
        <v>0</v>
      </c>
      <c r="L22" s="315">
        <v>0</v>
      </c>
    </row>
    <row r="23" ht="22.5" customHeight="1" spans="1:12">
      <c r="A23" s="130" t="s">
        <v>300</v>
      </c>
      <c r="B23" s="131"/>
      <c r="C23" s="131"/>
      <c r="D23" s="131" t="s">
        <v>301</v>
      </c>
      <c r="E23" s="253">
        <v>5000000</v>
      </c>
      <c r="F23" s="92">
        <v>5000000</v>
      </c>
      <c r="G23" s="92">
        <v>0</v>
      </c>
      <c r="H23" s="311">
        <v>0</v>
      </c>
      <c r="I23" s="311">
        <v>0</v>
      </c>
      <c r="J23" s="311">
        <v>0</v>
      </c>
      <c r="K23" s="314">
        <v>0</v>
      </c>
      <c r="L23" s="315">
        <v>0</v>
      </c>
    </row>
    <row r="24" ht="22.5" customHeight="1" spans="1:12">
      <c r="A24" s="136" t="s">
        <v>302</v>
      </c>
      <c r="B24" s="137"/>
      <c r="C24" s="137"/>
      <c r="D24" s="137" t="s">
        <v>303</v>
      </c>
      <c r="E24" s="253">
        <v>19528938</v>
      </c>
      <c r="F24" s="141">
        <f t="shared" ref="F24:L24" si="10">F25</f>
        <v>19528938</v>
      </c>
      <c r="G24" s="141">
        <f t="shared" si="10"/>
        <v>0</v>
      </c>
      <c r="H24" s="310">
        <f t="shared" si="10"/>
        <v>0</v>
      </c>
      <c r="I24" s="310">
        <f t="shared" si="10"/>
        <v>0</v>
      </c>
      <c r="J24" s="310">
        <f t="shared" si="10"/>
        <v>0</v>
      </c>
      <c r="K24" s="312">
        <f t="shared" si="10"/>
        <v>0</v>
      </c>
      <c r="L24" s="313">
        <f t="shared" si="10"/>
        <v>0</v>
      </c>
    </row>
    <row r="25" ht="22.5" customHeight="1" spans="1:12">
      <c r="A25" s="136" t="s">
        <v>304</v>
      </c>
      <c r="B25" s="137"/>
      <c r="C25" s="137"/>
      <c r="D25" s="137" t="s">
        <v>305</v>
      </c>
      <c r="E25" s="253">
        <v>19528938</v>
      </c>
      <c r="F25" s="141">
        <f t="shared" ref="F25:L25" si="11">F26+F27</f>
        <v>19528938</v>
      </c>
      <c r="G25" s="141">
        <f t="shared" si="11"/>
        <v>0</v>
      </c>
      <c r="H25" s="310">
        <f t="shared" si="11"/>
        <v>0</v>
      </c>
      <c r="I25" s="310">
        <f t="shared" si="11"/>
        <v>0</v>
      </c>
      <c r="J25" s="310">
        <f t="shared" si="11"/>
        <v>0</v>
      </c>
      <c r="K25" s="312">
        <f t="shared" si="11"/>
        <v>0</v>
      </c>
      <c r="L25" s="313">
        <f t="shared" si="11"/>
        <v>0</v>
      </c>
    </row>
    <row r="26" ht="22.5" customHeight="1" spans="1:12">
      <c r="A26" s="130" t="s">
        <v>306</v>
      </c>
      <c r="B26" s="131"/>
      <c r="C26" s="131"/>
      <c r="D26" s="131" t="s">
        <v>307</v>
      </c>
      <c r="E26" s="253">
        <v>15078938</v>
      </c>
      <c r="F26" s="92">
        <v>15078938</v>
      </c>
      <c r="G26" s="92">
        <v>0</v>
      </c>
      <c r="H26" s="311">
        <v>0</v>
      </c>
      <c r="I26" s="311">
        <v>0</v>
      </c>
      <c r="J26" s="311">
        <v>0</v>
      </c>
      <c r="K26" s="314">
        <v>0</v>
      </c>
      <c r="L26" s="315">
        <v>0</v>
      </c>
    </row>
    <row r="27" ht="22.5" customHeight="1" spans="1:12">
      <c r="A27" s="130" t="s">
        <v>308</v>
      </c>
      <c r="B27" s="131"/>
      <c r="C27" s="131"/>
      <c r="D27" s="131" t="s">
        <v>309</v>
      </c>
      <c r="E27" s="253">
        <v>4450000</v>
      </c>
      <c r="F27" s="92">
        <v>4450000</v>
      </c>
      <c r="G27" s="92">
        <v>0</v>
      </c>
      <c r="H27" s="311">
        <v>0</v>
      </c>
      <c r="I27" s="311">
        <v>0</v>
      </c>
      <c r="J27" s="311">
        <v>0</v>
      </c>
      <c r="K27" s="314">
        <v>0</v>
      </c>
      <c r="L27" s="315">
        <v>0</v>
      </c>
    </row>
    <row r="28" ht="22.5" customHeight="1" spans="1:12">
      <c r="A28" s="136" t="s">
        <v>310</v>
      </c>
      <c r="B28" s="137"/>
      <c r="C28" s="137"/>
      <c r="D28" s="137" t="s">
        <v>311</v>
      </c>
      <c r="E28" s="253">
        <v>314079057.7</v>
      </c>
      <c r="F28" s="141">
        <f t="shared" ref="F28:L28" si="12">F29+F35+F37</f>
        <v>314079057.7</v>
      </c>
      <c r="G28" s="141">
        <f t="shared" si="12"/>
        <v>0</v>
      </c>
      <c r="H28" s="310">
        <f t="shared" si="12"/>
        <v>0</v>
      </c>
      <c r="I28" s="310">
        <f t="shared" si="12"/>
        <v>0</v>
      </c>
      <c r="J28" s="310">
        <f t="shared" si="12"/>
        <v>0</v>
      </c>
      <c r="K28" s="312">
        <f t="shared" si="12"/>
        <v>0</v>
      </c>
      <c r="L28" s="313">
        <f t="shared" si="12"/>
        <v>0</v>
      </c>
    </row>
    <row r="29" ht="22.5" customHeight="1" spans="1:12">
      <c r="A29" s="136" t="s">
        <v>312</v>
      </c>
      <c r="B29" s="137"/>
      <c r="C29" s="137"/>
      <c r="D29" s="137" t="s">
        <v>313</v>
      </c>
      <c r="E29" s="253">
        <v>245247027.46</v>
      </c>
      <c r="F29" s="141">
        <f t="shared" ref="F29:L29" si="13">F30+F31+F32+F33+F34</f>
        <v>245247027.46</v>
      </c>
      <c r="G29" s="141">
        <f t="shared" si="13"/>
        <v>0</v>
      </c>
      <c r="H29" s="310">
        <f t="shared" si="13"/>
        <v>0</v>
      </c>
      <c r="I29" s="310">
        <f t="shared" si="13"/>
        <v>0</v>
      </c>
      <c r="J29" s="310">
        <f t="shared" si="13"/>
        <v>0</v>
      </c>
      <c r="K29" s="312">
        <f t="shared" si="13"/>
        <v>0</v>
      </c>
      <c r="L29" s="313">
        <f t="shared" si="13"/>
        <v>0</v>
      </c>
    </row>
    <row r="30" ht="22.5" customHeight="1" spans="1:12">
      <c r="A30" s="130" t="s">
        <v>314</v>
      </c>
      <c r="B30" s="131"/>
      <c r="C30" s="131"/>
      <c r="D30" s="131" t="s">
        <v>275</v>
      </c>
      <c r="E30" s="253">
        <v>3096619.7</v>
      </c>
      <c r="F30" s="92">
        <v>3096619.7</v>
      </c>
      <c r="G30" s="92">
        <v>0</v>
      </c>
      <c r="H30" s="311">
        <v>0</v>
      </c>
      <c r="I30" s="311">
        <v>0</v>
      </c>
      <c r="J30" s="311">
        <v>0</v>
      </c>
      <c r="K30" s="314">
        <v>0</v>
      </c>
      <c r="L30" s="315">
        <v>0</v>
      </c>
    </row>
    <row r="31" ht="22.5" customHeight="1" spans="1:12">
      <c r="A31" s="130" t="s">
        <v>315</v>
      </c>
      <c r="B31" s="131"/>
      <c r="C31" s="131"/>
      <c r="D31" s="131" t="s">
        <v>316</v>
      </c>
      <c r="E31" s="253">
        <v>217850346.76</v>
      </c>
      <c r="F31" s="92">
        <v>217850346.76</v>
      </c>
      <c r="G31" s="92">
        <v>0</v>
      </c>
      <c r="H31" s="311">
        <v>0</v>
      </c>
      <c r="I31" s="311">
        <v>0</v>
      </c>
      <c r="J31" s="311">
        <v>0</v>
      </c>
      <c r="K31" s="314">
        <v>0</v>
      </c>
      <c r="L31" s="315">
        <v>0</v>
      </c>
    </row>
    <row r="32" ht="22.5" customHeight="1" spans="1:12">
      <c r="A32" s="130" t="s">
        <v>317</v>
      </c>
      <c r="B32" s="131"/>
      <c r="C32" s="131"/>
      <c r="D32" s="131" t="s">
        <v>318</v>
      </c>
      <c r="E32" s="253">
        <v>14916556.92</v>
      </c>
      <c r="F32" s="92">
        <v>14916556.92</v>
      </c>
      <c r="G32" s="92">
        <v>0</v>
      </c>
      <c r="H32" s="311">
        <v>0</v>
      </c>
      <c r="I32" s="311">
        <v>0</v>
      </c>
      <c r="J32" s="311">
        <v>0</v>
      </c>
      <c r="K32" s="314">
        <v>0</v>
      </c>
      <c r="L32" s="315">
        <v>0</v>
      </c>
    </row>
    <row r="33" ht="22.5" customHeight="1" spans="1:12">
      <c r="A33" s="130" t="s">
        <v>319</v>
      </c>
      <c r="B33" s="131"/>
      <c r="C33" s="131"/>
      <c r="D33" s="131" t="s">
        <v>320</v>
      </c>
      <c r="E33" s="253">
        <v>2000000</v>
      </c>
      <c r="F33" s="92">
        <v>2000000</v>
      </c>
      <c r="G33" s="92">
        <v>0</v>
      </c>
      <c r="H33" s="311">
        <v>0</v>
      </c>
      <c r="I33" s="311">
        <v>0</v>
      </c>
      <c r="J33" s="311">
        <v>0</v>
      </c>
      <c r="K33" s="314">
        <v>0</v>
      </c>
      <c r="L33" s="315">
        <v>0</v>
      </c>
    </row>
    <row r="34" ht="22.5" customHeight="1" spans="1:12">
      <c r="A34" s="130" t="s">
        <v>321</v>
      </c>
      <c r="B34" s="131"/>
      <c r="C34" s="131"/>
      <c r="D34" s="131" t="s">
        <v>322</v>
      </c>
      <c r="E34" s="253">
        <v>7383504.08</v>
      </c>
      <c r="F34" s="92">
        <v>7383504.08</v>
      </c>
      <c r="G34" s="92">
        <v>0</v>
      </c>
      <c r="H34" s="311">
        <v>0</v>
      </c>
      <c r="I34" s="311">
        <v>0</v>
      </c>
      <c r="J34" s="311">
        <v>0</v>
      </c>
      <c r="K34" s="314">
        <v>0</v>
      </c>
      <c r="L34" s="315">
        <v>0</v>
      </c>
    </row>
    <row r="35" ht="22.5" customHeight="1" spans="1:12">
      <c r="A35" s="136" t="s">
        <v>323</v>
      </c>
      <c r="B35" s="137"/>
      <c r="C35" s="137"/>
      <c r="D35" s="137" t="s">
        <v>324</v>
      </c>
      <c r="E35" s="253">
        <v>36035308.24</v>
      </c>
      <c r="F35" s="141">
        <f t="shared" ref="F35:L35" si="14">F36</f>
        <v>36035308.24</v>
      </c>
      <c r="G35" s="141">
        <f t="shared" si="14"/>
        <v>0</v>
      </c>
      <c r="H35" s="310">
        <f t="shared" si="14"/>
        <v>0</v>
      </c>
      <c r="I35" s="310">
        <f t="shared" si="14"/>
        <v>0</v>
      </c>
      <c r="J35" s="310">
        <f t="shared" si="14"/>
        <v>0</v>
      </c>
      <c r="K35" s="312">
        <f t="shared" si="14"/>
        <v>0</v>
      </c>
      <c r="L35" s="313">
        <f t="shared" si="14"/>
        <v>0</v>
      </c>
    </row>
    <row r="36" ht="22.5" customHeight="1" spans="1:12">
      <c r="A36" s="130" t="s">
        <v>325</v>
      </c>
      <c r="B36" s="131"/>
      <c r="C36" s="131"/>
      <c r="D36" s="131" t="s">
        <v>326</v>
      </c>
      <c r="E36" s="253">
        <v>36035308.24</v>
      </c>
      <c r="F36" s="92">
        <v>36035308.24</v>
      </c>
      <c r="G36" s="92">
        <v>0</v>
      </c>
      <c r="H36" s="311">
        <v>0</v>
      </c>
      <c r="I36" s="311">
        <v>0</v>
      </c>
      <c r="J36" s="311">
        <v>0</v>
      </c>
      <c r="K36" s="314">
        <v>0</v>
      </c>
      <c r="L36" s="315">
        <v>0</v>
      </c>
    </row>
    <row r="37" ht="22.5" customHeight="1" spans="1:12">
      <c r="A37" s="136" t="s">
        <v>327</v>
      </c>
      <c r="B37" s="137"/>
      <c r="C37" s="137"/>
      <c r="D37" s="137" t="s">
        <v>328</v>
      </c>
      <c r="E37" s="253">
        <v>32796722</v>
      </c>
      <c r="F37" s="141">
        <f t="shared" ref="F37:L37" si="15">F38+F39</f>
        <v>32796722</v>
      </c>
      <c r="G37" s="141">
        <f t="shared" si="15"/>
        <v>0</v>
      </c>
      <c r="H37" s="310">
        <f t="shared" si="15"/>
        <v>0</v>
      </c>
      <c r="I37" s="310">
        <f t="shared" si="15"/>
        <v>0</v>
      </c>
      <c r="J37" s="310">
        <f t="shared" si="15"/>
        <v>0</v>
      </c>
      <c r="K37" s="312">
        <f t="shared" si="15"/>
        <v>0</v>
      </c>
      <c r="L37" s="313">
        <f t="shared" si="15"/>
        <v>0</v>
      </c>
    </row>
    <row r="38" ht="22.5" customHeight="1" spans="1:12">
      <c r="A38" s="130" t="s">
        <v>329</v>
      </c>
      <c r="B38" s="131"/>
      <c r="C38" s="131"/>
      <c r="D38" s="131" t="s">
        <v>330</v>
      </c>
      <c r="E38" s="253">
        <v>30034712</v>
      </c>
      <c r="F38" s="92">
        <v>30034712</v>
      </c>
      <c r="G38" s="92">
        <v>0</v>
      </c>
      <c r="H38" s="311">
        <v>0</v>
      </c>
      <c r="I38" s="311">
        <v>0</v>
      </c>
      <c r="J38" s="311">
        <v>0</v>
      </c>
      <c r="K38" s="314">
        <v>0</v>
      </c>
      <c r="L38" s="315">
        <v>0</v>
      </c>
    </row>
    <row r="39" ht="22.5" customHeight="1" spans="1:12">
      <c r="A39" s="130" t="s">
        <v>331</v>
      </c>
      <c r="B39" s="131"/>
      <c r="C39" s="131"/>
      <c r="D39" s="131" t="s">
        <v>332</v>
      </c>
      <c r="E39" s="253">
        <v>2762010</v>
      </c>
      <c r="F39" s="92">
        <v>2762010</v>
      </c>
      <c r="G39" s="92">
        <v>0</v>
      </c>
      <c r="H39" s="311">
        <v>0</v>
      </c>
      <c r="I39" s="311">
        <v>0</v>
      </c>
      <c r="J39" s="311">
        <v>0</v>
      </c>
      <c r="K39" s="314">
        <v>0</v>
      </c>
      <c r="L39" s="315">
        <v>0</v>
      </c>
    </row>
    <row r="40" ht="22.5" customHeight="1" spans="1:12">
      <c r="A40" s="136" t="s">
        <v>333</v>
      </c>
      <c r="B40" s="137"/>
      <c r="C40" s="137"/>
      <c r="D40" s="137" t="s">
        <v>334</v>
      </c>
      <c r="E40" s="253">
        <v>870923.76</v>
      </c>
      <c r="F40" s="141">
        <f t="shared" ref="F40:L40" si="16">F41</f>
        <v>870923.76</v>
      </c>
      <c r="G40" s="141">
        <f t="shared" si="16"/>
        <v>0</v>
      </c>
      <c r="H40" s="310">
        <f t="shared" si="16"/>
        <v>0</v>
      </c>
      <c r="I40" s="310">
        <f t="shared" si="16"/>
        <v>0</v>
      </c>
      <c r="J40" s="310">
        <f t="shared" si="16"/>
        <v>0</v>
      </c>
      <c r="K40" s="312">
        <f t="shared" si="16"/>
        <v>0</v>
      </c>
      <c r="L40" s="313">
        <f t="shared" si="16"/>
        <v>0</v>
      </c>
    </row>
    <row r="41" ht="22.5" customHeight="1" spans="1:12">
      <c r="A41" s="136" t="s">
        <v>335</v>
      </c>
      <c r="B41" s="137"/>
      <c r="C41" s="137"/>
      <c r="D41" s="137" t="s">
        <v>336</v>
      </c>
      <c r="E41" s="253">
        <v>870923.76</v>
      </c>
      <c r="F41" s="141">
        <f t="shared" ref="F41:L41" si="17">F42</f>
        <v>870923.76</v>
      </c>
      <c r="G41" s="141">
        <f t="shared" si="17"/>
        <v>0</v>
      </c>
      <c r="H41" s="310">
        <f t="shared" si="17"/>
        <v>0</v>
      </c>
      <c r="I41" s="310">
        <f t="shared" si="17"/>
        <v>0</v>
      </c>
      <c r="J41" s="310">
        <f t="shared" si="17"/>
        <v>0</v>
      </c>
      <c r="K41" s="312">
        <f t="shared" si="17"/>
        <v>0</v>
      </c>
      <c r="L41" s="313">
        <f t="shared" si="17"/>
        <v>0</v>
      </c>
    </row>
    <row r="42" ht="22.5" customHeight="1" spans="1:12">
      <c r="A42" s="130" t="s">
        <v>337</v>
      </c>
      <c r="B42" s="131"/>
      <c r="C42" s="131"/>
      <c r="D42" s="131" t="s">
        <v>338</v>
      </c>
      <c r="E42" s="253">
        <v>870923.76</v>
      </c>
      <c r="F42" s="92">
        <v>870923.76</v>
      </c>
      <c r="G42" s="92">
        <v>0</v>
      </c>
      <c r="H42" s="311">
        <v>0</v>
      </c>
      <c r="I42" s="311">
        <v>0</v>
      </c>
      <c r="J42" s="311">
        <v>0</v>
      </c>
      <c r="K42" s="314">
        <v>0</v>
      </c>
      <c r="L42" s="315">
        <v>0</v>
      </c>
    </row>
    <row r="43" ht="22.5" customHeight="1" spans="1:12">
      <c r="A43" s="136" t="s">
        <v>339</v>
      </c>
      <c r="B43" s="137"/>
      <c r="C43" s="137"/>
      <c r="D43" s="137" t="s">
        <v>340</v>
      </c>
      <c r="E43" s="253">
        <v>175399.44</v>
      </c>
      <c r="F43" s="141">
        <f t="shared" ref="F43:L43" si="18">F44</f>
        <v>175399.44</v>
      </c>
      <c r="G43" s="141">
        <f t="shared" si="18"/>
        <v>0</v>
      </c>
      <c r="H43" s="310">
        <f t="shared" si="18"/>
        <v>0</v>
      </c>
      <c r="I43" s="310">
        <f t="shared" si="18"/>
        <v>0</v>
      </c>
      <c r="J43" s="310">
        <f t="shared" si="18"/>
        <v>0</v>
      </c>
      <c r="K43" s="312">
        <f t="shared" si="18"/>
        <v>0</v>
      </c>
      <c r="L43" s="313">
        <f t="shared" si="18"/>
        <v>0</v>
      </c>
    </row>
    <row r="44" ht="22.5" customHeight="1" spans="1:12">
      <c r="A44" s="136" t="s">
        <v>341</v>
      </c>
      <c r="B44" s="137"/>
      <c r="C44" s="137"/>
      <c r="D44" s="137" t="s">
        <v>342</v>
      </c>
      <c r="E44" s="253">
        <v>175399.44</v>
      </c>
      <c r="F44" s="141">
        <f t="shared" ref="F44:L44" si="19">F45</f>
        <v>175399.44</v>
      </c>
      <c r="G44" s="141">
        <f t="shared" si="19"/>
        <v>0</v>
      </c>
      <c r="H44" s="310">
        <f t="shared" si="19"/>
        <v>0</v>
      </c>
      <c r="I44" s="310">
        <f t="shared" si="19"/>
        <v>0</v>
      </c>
      <c r="J44" s="310">
        <f t="shared" si="19"/>
        <v>0</v>
      </c>
      <c r="K44" s="312">
        <f t="shared" si="19"/>
        <v>0</v>
      </c>
      <c r="L44" s="313">
        <f t="shared" si="19"/>
        <v>0</v>
      </c>
    </row>
    <row r="45" ht="22.5" customHeight="1" spans="1:12">
      <c r="A45" s="130" t="s">
        <v>343</v>
      </c>
      <c r="B45" s="131"/>
      <c r="C45" s="131"/>
      <c r="D45" s="131" t="s">
        <v>344</v>
      </c>
      <c r="E45" s="253">
        <v>175399.44</v>
      </c>
      <c r="F45" s="92">
        <v>175399.44</v>
      </c>
      <c r="G45" s="92">
        <v>0</v>
      </c>
      <c r="H45" s="311">
        <v>0</v>
      </c>
      <c r="I45" s="311">
        <v>0</v>
      </c>
      <c r="J45" s="311">
        <v>0</v>
      </c>
      <c r="K45" s="314">
        <v>0</v>
      </c>
      <c r="L45" s="315">
        <v>0</v>
      </c>
    </row>
  </sheetData>
  <mergeCells count="11">
    <mergeCell ref="A1:L1"/>
    <mergeCell ref="A3:E3"/>
    <mergeCell ref="A4:D4"/>
    <mergeCell ref="H4:I4"/>
    <mergeCell ref="A5:C5"/>
    <mergeCell ref="E4:E5"/>
    <mergeCell ref="F4:F5"/>
    <mergeCell ref="G4:G5"/>
    <mergeCell ref="J4:J5"/>
    <mergeCell ref="K4:K5"/>
    <mergeCell ref="L4:L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workbookViewId="0">
      <selection activeCell="A1" sqref="A1:J1"/>
    </sheetView>
  </sheetViews>
  <sheetFormatPr defaultColWidth="9" defaultRowHeight="14.25" customHeight="1"/>
  <cols>
    <col min="1" max="3" width="3.5" style="276" customWidth="1"/>
    <col min="4" max="4" width="32.5" style="276" customWidth="1"/>
    <col min="5" max="10" width="18.75" style="276" customWidth="1"/>
  </cols>
  <sheetData>
    <row r="1" s="194" customFormat="1" ht="21" customHeight="1" spans="1:10">
      <c r="A1" s="133" t="s">
        <v>354</v>
      </c>
      <c r="B1" s="133"/>
      <c r="C1" s="133"/>
      <c r="D1" s="133"/>
      <c r="E1" s="133"/>
      <c r="F1" s="133"/>
      <c r="G1" s="133"/>
      <c r="H1" s="133"/>
      <c r="I1" s="133"/>
      <c r="J1" s="133"/>
    </row>
    <row r="2" s="134" customFormat="1" ht="18" customHeight="1" spans="10:10">
      <c r="J2" s="134" t="s">
        <v>355</v>
      </c>
    </row>
    <row r="3" s="134" customFormat="1" ht="18" customHeight="1" spans="1:10">
      <c r="A3" s="306" t="s">
        <v>68</v>
      </c>
      <c r="B3" s="307"/>
      <c r="C3" s="307"/>
      <c r="D3" s="307"/>
      <c r="E3" s="307"/>
      <c r="F3" s="307"/>
      <c r="G3" s="308"/>
      <c r="H3" s="307"/>
      <c r="I3" s="307"/>
      <c r="J3" s="309" t="s">
        <v>69</v>
      </c>
    </row>
    <row r="4" s="264" customFormat="1" ht="18" customHeight="1" spans="1:10">
      <c r="A4" s="129" t="s">
        <v>72</v>
      </c>
      <c r="B4" s="42"/>
      <c r="C4" s="42"/>
      <c r="D4" s="42"/>
      <c r="E4" s="42" t="s">
        <v>188</v>
      </c>
      <c r="F4" s="42" t="s">
        <v>356</v>
      </c>
      <c r="G4" s="42" t="s">
        <v>357</v>
      </c>
      <c r="H4" s="42" t="s">
        <v>358</v>
      </c>
      <c r="I4" s="42" t="s">
        <v>359</v>
      </c>
      <c r="J4" s="153" t="s">
        <v>360</v>
      </c>
    </row>
    <row r="5" s="264" customFormat="1" ht="34.5" customHeight="1" spans="1:10">
      <c r="A5" s="129" t="s">
        <v>256</v>
      </c>
      <c r="B5" s="42"/>
      <c r="C5" s="42"/>
      <c r="D5" s="42" t="s">
        <v>257</v>
      </c>
      <c r="E5" s="42"/>
      <c r="F5" s="42"/>
      <c r="G5" s="42"/>
      <c r="H5" s="42"/>
      <c r="I5" s="42"/>
      <c r="J5" s="153"/>
    </row>
    <row r="6" s="195" customFormat="1" ht="22.5" customHeight="1" spans="1:10">
      <c r="A6" s="197" t="s">
        <v>266</v>
      </c>
      <c r="B6" s="198" t="s">
        <v>267</v>
      </c>
      <c r="C6" s="198" t="s">
        <v>268</v>
      </c>
      <c r="D6" s="198" t="s">
        <v>269</v>
      </c>
      <c r="E6" s="198" t="s">
        <v>80</v>
      </c>
      <c r="F6" s="198" t="s">
        <v>81</v>
      </c>
      <c r="G6" s="198" t="s">
        <v>82</v>
      </c>
      <c r="H6" s="198" t="s">
        <v>83</v>
      </c>
      <c r="I6" s="198" t="s">
        <v>84</v>
      </c>
      <c r="J6" s="88" t="s">
        <v>85</v>
      </c>
    </row>
    <row r="7" s="154" customFormat="1" ht="22.5" customHeight="1" spans="1:10">
      <c r="A7" s="136"/>
      <c r="B7" s="137"/>
      <c r="C7" s="137"/>
      <c r="D7" s="137" t="s">
        <v>258</v>
      </c>
      <c r="E7" s="253">
        <v>342554487.68</v>
      </c>
      <c r="F7" s="141">
        <f>F8+F11+F17+F20+F24+F28+F40+F43</f>
        <v>13631529.32</v>
      </c>
      <c r="G7" s="141">
        <f>G8+G11+G17+G20+G24+G28+G40+G43</f>
        <v>328922958.36</v>
      </c>
      <c r="H7" s="141">
        <f>H8+H11+H17+H20+H24+H28+H40+H43</f>
        <v>0</v>
      </c>
      <c r="I7" s="141">
        <f>I8+I11+I17+I20+I24+I28+I40+I43</f>
        <v>0</v>
      </c>
      <c r="J7" s="142">
        <f>J8+J11+J17+J20+J24+J28+J40+J43</f>
        <v>0</v>
      </c>
    </row>
    <row r="8" ht="22.5" customHeight="1" spans="1:10">
      <c r="A8" s="136" t="s">
        <v>270</v>
      </c>
      <c r="B8" s="137"/>
      <c r="C8" s="137"/>
      <c r="D8" s="137" t="s">
        <v>271</v>
      </c>
      <c r="E8" s="253">
        <v>1600000</v>
      </c>
      <c r="F8" s="141">
        <f>F9</f>
        <v>1600000</v>
      </c>
      <c r="G8" s="141">
        <f>G9</f>
        <v>0</v>
      </c>
      <c r="H8" s="141">
        <f>H9</f>
        <v>0</v>
      </c>
      <c r="I8" s="141">
        <f>I9</f>
        <v>0</v>
      </c>
      <c r="J8" s="142">
        <f>J9</f>
        <v>0</v>
      </c>
    </row>
    <row r="9" ht="22.5" customHeight="1" spans="1:10">
      <c r="A9" s="136" t="s">
        <v>272</v>
      </c>
      <c r="B9" s="137"/>
      <c r="C9" s="137"/>
      <c r="D9" s="137" t="s">
        <v>273</v>
      </c>
      <c r="E9" s="253">
        <v>1600000</v>
      </c>
      <c r="F9" s="141">
        <f>F10</f>
        <v>1600000</v>
      </c>
      <c r="G9" s="141">
        <f>G10</f>
        <v>0</v>
      </c>
      <c r="H9" s="141">
        <f>H10</f>
        <v>0</v>
      </c>
      <c r="I9" s="141">
        <f>I10</f>
        <v>0</v>
      </c>
      <c r="J9" s="142">
        <f>J10</f>
        <v>0</v>
      </c>
    </row>
    <row r="10" ht="22.5" customHeight="1" spans="1:10">
      <c r="A10" s="130" t="s">
        <v>274</v>
      </c>
      <c r="B10" s="131"/>
      <c r="C10" s="131"/>
      <c r="D10" s="131" t="s">
        <v>275</v>
      </c>
      <c r="E10" s="253">
        <v>1600000</v>
      </c>
      <c r="F10" s="141">
        <v>1600000</v>
      </c>
      <c r="G10" s="141">
        <v>0</v>
      </c>
      <c r="H10" s="92">
        <v>0</v>
      </c>
      <c r="I10" s="141">
        <v>0</v>
      </c>
      <c r="J10" s="143">
        <v>0</v>
      </c>
    </row>
    <row r="11" ht="22.5" customHeight="1" spans="1:10">
      <c r="A11" s="136" t="s">
        <v>276</v>
      </c>
      <c r="B11" s="137"/>
      <c r="C11" s="137"/>
      <c r="D11" s="137" t="s">
        <v>277</v>
      </c>
      <c r="E11" s="253">
        <v>305971.25</v>
      </c>
      <c r="F11" s="141">
        <f>F12+F15</f>
        <v>305971.25</v>
      </c>
      <c r="G11" s="141">
        <f>G12+G15</f>
        <v>0</v>
      </c>
      <c r="H11" s="141">
        <f>H12+H15</f>
        <v>0</v>
      </c>
      <c r="I11" s="141">
        <f>I12+I15</f>
        <v>0</v>
      </c>
      <c r="J11" s="142">
        <f>J12+J15</f>
        <v>0</v>
      </c>
    </row>
    <row r="12" ht="22.5" customHeight="1" spans="1:10">
      <c r="A12" s="136" t="s">
        <v>278</v>
      </c>
      <c r="B12" s="137"/>
      <c r="C12" s="137"/>
      <c r="D12" s="137" t="s">
        <v>279</v>
      </c>
      <c r="E12" s="253">
        <v>301901.52</v>
      </c>
      <c r="F12" s="141">
        <f>F13+F14</f>
        <v>301901.52</v>
      </c>
      <c r="G12" s="141">
        <f>G13+G14</f>
        <v>0</v>
      </c>
      <c r="H12" s="141">
        <f>H13+H14</f>
        <v>0</v>
      </c>
      <c r="I12" s="141">
        <f>I13+I14</f>
        <v>0</v>
      </c>
      <c r="J12" s="142">
        <f>J13+J14</f>
        <v>0</v>
      </c>
    </row>
    <row r="13" ht="22.5" customHeight="1" spans="1:10">
      <c r="A13" s="130" t="s">
        <v>280</v>
      </c>
      <c r="B13" s="131"/>
      <c r="C13" s="131"/>
      <c r="D13" s="131" t="s">
        <v>281</v>
      </c>
      <c r="E13" s="253">
        <v>201267.52</v>
      </c>
      <c r="F13" s="141">
        <v>201267.52</v>
      </c>
      <c r="G13" s="141">
        <v>0</v>
      </c>
      <c r="H13" s="92">
        <v>0</v>
      </c>
      <c r="I13" s="141">
        <v>0</v>
      </c>
      <c r="J13" s="143">
        <v>0</v>
      </c>
    </row>
    <row r="14" ht="22.5" customHeight="1" spans="1:10">
      <c r="A14" s="130" t="s">
        <v>282</v>
      </c>
      <c r="B14" s="131"/>
      <c r="C14" s="131"/>
      <c r="D14" s="131" t="s">
        <v>283</v>
      </c>
      <c r="E14" s="253">
        <v>100634</v>
      </c>
      <c r="F14" s="141">
        <v>100634</v>
      </c>
      <c r="G14" s="141">
        <v>0</v>
      </c>
      <c r="H14" s="92">
        <v>0</v>
      </c>
      <c r="I14" s="141">
        <v>0</v>
      </c>
      <c r="J14" s="143">
        <v>0</v>
      </c>
    </row>
    <row r="15" ht="22.5" customHeight="1" spans="1:10">
      <c r="A15" s="136" t="s">
        <v>284</v>
      </c>
      <c r="B15" s="137"/>
      <c r="C15" s="137"/>
      <c r="D15" s="137" t="s">
        <v>285</v>
      </c>
      <c r="E15" s="253">
        <v>4069.73</v>
      </c>
      <c r="F15" s="141">
        <f>F16</f>
        <v>4069.73</v>
      </c>
      <c r="G15" s="141">
        <f>G16</f>
        <v>0</v>
      </c>
      <c r="H15" s="141">
        <f>H16</f>
        <v>0</v>
      </c>
      <c r="I15" s="141">
        <f>I16</f>
        <v>0</v>
      </c>
      <c r="J15" s="142">
        <f>J16</f>
        <v>0</v>
      </c>
    </row>
    <row r="16" ht="22.5" customHeight="1" spans="1:10">
      <c r="A16" s="130" t="s">
        <v>286</v>
      </c>
      <c r="B16" s="131"/>
      <c r="C16" s="131"/>
      <c r="D16" s="131" t="s">
        <v>287</v>
      </c>
      <c r="E16" s="253">
        <v>4069.73</v>
      </c>
      <c r="F16" s="141">
        <v>4069.73</v>
      </c>
      <c r="G16" s="141">
        <v>0</v>
      </c>
      <c r="H16" s="92">
        <v>0</v>
      </c>
      <c r="I16" s="141">
        <v>0</v>
      </c>
      <c r="J16" s="143">
        <v>0</v>
      </c>
    </row>
    <row r="17" ht="22.5" customHeight="1" spans="1:10">
      <c r="A17" s="136" t="s">
        <v>288</v>
      </c>
      <c r="B17" s="137"/>
      <c r="C17" s="137"/>
      <c r="D17" s="137" t="s">
        <v>289</v>
      </c>
      <c r="E17" s="253">
        <v>86639.93</v>
      </c>
      <c r="F17" s="141">
        <f>F18</f>
        <v>86639.93</v>
      </c>
      <c r="G17" s="141">
        <f>G18</f>
        <v>0</v>
      </c>
      <c r="H17" s="141">
        <f>H18</f>
        <v>0</v>
      </c>
      <c r="I17" s="141">
        <f>I18</f>
        <v>0</v>
      </c>
      <c r="J17" s="142">
        <f>J18</f>
        <v>0</v>
      </c>
    </row>
    <row r="18" ht="22.5" customHeight="1" spans="1:10">
      <c r="A18" s="136" t="s">
        <v>290</v>
      </c>
      <c r="B18" s="137"/>
      <c r="C18" s="137"/>
      <c r="D18" s="137" t="s">
        <v>291</v>
      </c>
      <c r="E18" s="253">
        <v>86639.93</v>
      </c>
      <c r="F18" s="141">
        <f>F19</f>
        <v>86639.93</v>
      </c>
      <c r="G18" s="141">
        <f>G19</f>
        <v>0</v>
      </c>
      <c r="H18" s="141">
        <f>H19</f>
        <v>0</v>
      </c>
      <c r="I18" s="141">
        <f>I19</f>
        <v>0</v>
      </c>
      <c r="J18" s="142">
        <f>J19</f>
        <v>0</v>
      </c>
    </row>
    <row r="19" ht="22.5" customHeight="1" spans="1:10">
      <c r="A19" s="130" t="s">
        <v>292</v>
      </c>
      <c r="B19" s="131"/>
      <c r="C19" s="131"/>
      <c r="D19" s="131" t="s">
        <v>293</v>
      </c>
      <c r="E19" s="253">
        <v>86639.93</v>
      </c>
      <c r="F19" s="141">
        <v>86639.93</v>
      </c>
      <c r="G19" s="141">
        <v>0</v>
      </c>
      <c r="H19" s="92">
        <v>0</v>
      </c>
      <c r="I19" s="141">
        <v>0</v>
      </c>
      <c r="J19" s="143">
        <v>0</v>
      </c>
    </row>
    <row r="20" ht="22.5" customHeight="1" spans="1:10">
      <c r="A20" s="136" t="s">
        <v>294</v>
      </c>
      <c r="B20" s="137"/>
      <c r="C20" s="137"/>
      <c r="D20" s="137" t="s">
        <v>295</v>
      </c>
      <c r="E20" s="253">
        <v>5907557.6</v>
      </c>
      <c r="F20" s="141">
        <f>F21</f>
        <v>0</v>
      </c>
      <c r="G20" s="141">
        <f>G21</f>
        <v>5907557.6</v>
      </c>
      <c r="H20" s="141">
        <f>H21</f>
        <v>0</v>
      </c>
      <c r="I20" s="141">
        <f>I21</f>
        <v>0</v>
      </c>
      <c r="J20" s="142">
        <f>J21</f>
        <v>0</v>
      </c>
    </row>
    <row r="21" ht="22.5" customHeight="1" spans="1:10">
      <c r="A21" s="136" t="s">
        <v>296</v>
      </c>
      <c r="B21" s="137"/>
      <c r="C21" s="137"/>
      <c r="D21" s="137" t="s">
        <v>297</v>
      </c>
      <c r="E21" s="253">
        <v>5907557.6</v>
      </c>
      <c r="F21" s="141">
        <f>F22+F23</f>
        <v>0</v>
      </c>
      <c r="G21" s="141">
        <f>G22+G23</f>
        <v>5907557.6</v>
      </c>
      <c r="H21" s="141">
        <f>H22+H23</f>
        <v>0</v>
      </c>
      <c r="I21" s="141">
        <f>I22+I23</f>
        <v>0</v>
      </c>
      <c r="J21" s="142">
        <f>J22+J23</f>
        <v>0</v>
      </c>
    </row>
    <row r="22" ht="22.5" customHeight="1" spans="1:10">
      <c r="A22" s="130" t="s">
        <v>298</v>
      </c>
      <c r="B22" s="131"/>
      <c r="C22" s="131"/>
      <c r="D22" s="131" t="s">
        <v>299</v>
      </c>
      <c r="E22" s="253">
        <v>907557.6</v>
      </c>
      <c r="F22" s="141">
        <v>0</v>
      </c>
      <c r="G22" s="141">
        <v>907557.6</v>
      </c>
      <c r="H22" s="92">
        <v>0</v>
      </c>
      <c r="I22" s="141">
        <v>0</v>
      </c>
      <c r="J22" s="143">
        <v>0</v>
      </c>
    </row>
    <row r="23" ht="22.5" customHeight="1" spans="1:10">
      <c r="A23" s="130" t="s">
        <v>300</v>
      </c>
      <c r="B23" s="131"/>
      <c r="C23" s="131"/>
      <c r="D23" s="131" t="s">
        <v>301</v>
      </c>
      <c r="E23" s="253">
        <v>5000000</v>
      </c>
      <c r="F23" s="141">
        <v>0</v>
      </c>
      <c r="G23" s="141">
        <v>5000000</v>
      </c>
      <c r="H23" s="92">
        <v>0</v>
      </c>
      <c r="I23" s="141">
        <v>0</v>
      </c>
      <c r="J23" s="143">
        <v>0</v>
      </c>
    </row>
    <row r="24" ht="22.5" customHeight="1" spans="1:10">
      <c r="A24" s="136" t="s">
        <v>302</v>
      </c>
      <c r="B24" s="137"/>
      <c r="C24" s="137"/>
      <c r="D24" s="137" t="s">
        <v>303</v>
      </c>
      <c r="E24" s="253">
        <v>19528938</v>
      </c>
      <c r="F24" s="141">
        <f>F25</f>
        <v>0</v>
      </c>
      <c r="G24" s="141">
        <f>G25</f>
        <v>19528938</v>
      </c>
      <c r="H24" s="141">
        <f>H25</f>
        <v>0</v>
      </c>
      <c r="I24" s="141">
        <f>I25</f>
        <v>0</v>
      </c>
      <c r="J24" s="142">
        <f>J25</f>
        <v>0</v>
      </c>
    </row>
    <row r="25" ht="22.5" customHeight="1" spans="1:10">
      <c r="A25" s="136" t="s">
        <v>304</v>
      </c>
      <c r="B25" s="137"/>
      <c r="C25" s="137"/>
      <c r="D25" s="137" t="s">
        <v>305</v>
      </c>
      <c r="E25" s="253">
        <v>19528938</v>
      </c>
      <c r="F25" s="141">
        <f>F26+F27</f>
        <v>0</v>
      </c>
      <c r="G25" s="141">
        <f>G26+G27</f>
        <v>19528938</v>
      </c>
      <c r="H25" s="141">
        <f>H26+H27</f>
        <v>0</v>
      </c>
      <c r="I25" s="141">
        <f>I26+I27</f>
        <v>0</v>
      </c>
      <c r="J25" s="142">
        <f>J26+J27</f>
        <v>0</v>
      </c>
    </row>
    <row r="26" ht="22.5" customHeight="1" spans="1:10">
      <c r="A26" s="130" t="s">
        <v>306</v>
      </c>
      <c r="B26" s="131"/>
      <c r="C26" s="131"/>
      <c r="D26" s="131" t="s">
        <v>307</v>
      </c>
      <c r="E26" s="253">
        <v>15078938</v>
      </c>
      <c r="F26" s="141">
        <v>0</v>
      </c>
      <c r="G26" s="141">
        <v>15078938</v>
      </c>
      <c r="H26" s="92">
        <v>0</v>
      </c>
      <c r="I26" s="141">
        <v>0</v>
      </c>
      <c r="J26" s="143">
        <v>0</v>
      </c>
    </row>
    <row r="27" ht="22.5" customHeight="1" spans="1:10">
      <c r="A27" s="130" t="s">
        <v>308</v>
      </c>
      <c r="B27" s="131"/>
      <c r="C27" s="131"/>
      <c r="D27" s="131" t="s">
        <v>309</v>
      </c>
      <c r="E27" s="253">
        <v>4450000</v>
      </c>
      <c r="F27" s="141">
        <v>0</v>
      </c>
      <c r="G27" s="141">
        <v>4450000</v>
      </c>
      <c r="H27" s="92">
        <v>0</v>
      </c>
      <c r="I27" s="141">
        <v>0</v>
      </c>
      <c r="J27" s="143">
        <v>0</v>
      </c>
    </row>
    <row r="28" ht="22.5" customHeight="1" spans="1:10">
      <c r="A28" s="136" t="s">
        <v>310</v>
      </c>
      <c r="B28" s="137"/>
      <c r="C28" s="137"/>
      <c r="D28" s="137" t="s">
        <v>311</v>
      </c>
      <c r="E28" s="253">
        <v>314079057.7</v>
      </c>
      <c r="F28" s="141">
        <f>F29+F35+F37</f>
        <v>11463518.7</v>
      </c>
      <c r="G28" s="141">
        <f>G29+G35+G37</f>
        <v>302615539</v>
      </c>
      <c r="H28" s="141">
        <f>H29+H35+H37</f>
        <v>0</v>
      </c>
      <c r="I28" s="141">
        <f>I29+I35+I37</f>
        <v>0</v>
      </c>
      <c r="J28" s="142">
        <f>J29+J35+J37</f>
        <v>0</v>
      </c>
    </row>
    <row r="29" ht="22.5" customHeight="1" spans="1:10">
      <c r="A29" s="136" t="s">
        <v>312</v>
      </c>
      <c r="B29" s="137"/>
      <c r="C29" s="137"/>
      <c r="D29" s="137" t="s">
        <v>313</v>
      </c>
      <c r="E29" s="253">
        <v>245247027.46</v>
      </c>
      <c r="F29" s="141">
        <f>F30+F31+F32+F33+F34</f>
        <v>10647018.7</v>
      </c>
      <c r="G29" s="141">
        <f>G30+G31+G32+G33+G34</f>
        <v>234600008.76</v>
      </c>
      <c r="H29" s="141">
        <f>H30+H31+H32+H33+H34</f>
        <v>0</v>
      </c>
      <c r="I29" s="141">
        <f>I30+I31+I32+I33+I34</f>
        <v>0</v>
      </c>
      <c r="J29" s="142">
        <f>J30+J31+J32+J33+J34</f>
        <v>0</v>
      </c>
    </row>
    <row r="30" ht="22.5" customHeight="1" spans="1:10">
      <c r="A30" s="130" t="s">
        <v>314</v>
      </c>
      <c r="B30" s="131"/>
      <c r="C30" s="131"/>
      <c r="D30" s="131" t="s">
        <v>275</v>
      </c>
      <c r="E30" s="253">
        <v>3096619.7</v>
      </c>
      <c r="F30" s="141">
        <v>3087619.7</v>
      </c>
      <c r="G30" s="141">
        <v>9000</v>
      </c>
      <c r="H30" s="92">
        <v>0</v>
      </c>
      <c r="I30" s="141">
        <v>0</v>
      </c>
      <c r="J30" s="143">
        <v>0</v>
      </c>
    </row>
    <row r="31" ht="22.5" customHeight="1" spans="1:10">
      <c r="A31" s="130" t="s">
        <v>315</v>
      </c>
      <c r="B31" s="131"/>
      <c r="C31" s="131"/>
      <c r="D31" s="131" t="s">
        <v>316</v>
      </c>
      <c r="E31" s="253">
        <v>217850346.76</v>
      </c>
      <c r="F31" s="141">
        <v>0</v>
      </c>
      <c r="G31" s="141">
        <v>217850346.76</v>
      </c>
      <c r="H31" s="92">
        <v>0</v>
      </c>
      <c r="I31" s="141">
        <v>0</v>
      </c>
      <c r="J31" s="143">
        <v>0</v>
      </c>
    </row>
    <row r="32" ht="22.5" customHeight="1" spans="1:10">
      <c r="A32" s="130" t="s">
        <v>317</v>
      </c>
      <c r="B32" s="131"/>
      <c r="C32" s="131"/>
      <c r="D32" s="131" t="s">
        <v>318</v>
      </c>
      <c r="E32" s="253">
        <v>14916556.92</v>
      </c>
      <c r="F32" s="141">
        <v>5160000</v>
      </c>
      <c r="G32" s="141">
        <v>9756556.92</v>
      </c>
      <c r="H32" s="92">
        <v>0</v>
      </c>
      <c r="I32" s="141">
        <v>0</v>
      </c>
      <c r="J32" s="143">
        <v>0</v>
      </c>
    </row>
    <row r="33" ht="22.5" customHeight="1" spans="1:10">
      <c r="A33" s="130" t="s">
        <v>319</v>
      </c>
      <c r="B33" s="131"/>
      <c r="C33" s="131"/>
      <c r="D33" s="131" t="s">
        <v>320</v>
      </c>
      <c r="E33" s="253">
        <v>2000000</v>
      </c>
      <c r="F33" s="141">
        <v>0</v>
      </c>
      <c r="G33" s="141">
        <v>2000000</v>
      </c>
      <c r="H33" s="92">
        <v>0</v>
      </c>
      <c r="I33" s="141">
        <v>0</v>
      </c>
      <c r="J33" s="143">
        <v>0</v>
      </c>
    </row>
    <row r="34" ht="22.5" customHeight="1" spans="1:10">
      <c r="A34" s="130" t="s">
        <v>321</v>
      </c>
      <c r="B34" s="131"/>
      <c r="C34" s="131"/>
      <c r="D34" s="131" t="s">
        <v>322</v>
      </c>
      <c r="E34" s="253">
        <v>7383504.08</v>
      </c>
      <c r="F34" s="141">
        <v>2399399</v>
      </c>
      <c r="G34" s="141">
        <v>4984105.08</v>
      </c>
      <c r="H34" s="92">
        <v>0</v>
      </c>
      <c r="I34" s="141">
        <v>0</v>
      </c>
      <c r="J34" s="143">
        <v>0</v>
      </c>
    </row>
    <row r="35" ht="22.5" customHeight="1" spans="1:10">
      <c r="A35" s="136" t="s">
        <v>323</v>
      </c>
      <c r="B35" s="137"/>
      <c r="C35" s="137"/>
      <c r="D35" s="137" t="s">
        <v>324</v>
      </c>
      <c r="E35" s="253">
        <v>36035308.24</v>
      </c>
      <c r="F35" s="141">
        <f>F36</f>
        <v>0</v>
      </c>
      <c r="G35" s="141">
        <f>G36</f>
        <v>36035308.24</v>
      </c>
      <c r="H35" s="141">
        <f>H36</f>
        <v>0</v>
      </c>
      <c r="I35" s="141">
        <f>I36</f>
        <v>0</v>
      </c>
      <c r="J35" s="142">
        <f>J36</f>
        <v>0</v>
      </c>
    </row>
    <row r="36" ht="22.5" customHeight="1" spans="1:10">
      <c r="A36" s="130" t="s">
        <v>325</v>
      </c>
      <c r="B36" s="131"/>
      <c r="C36" s="131"/>
      <c r="D36" s="131" t="s">
        <v>326</v>
      </c>
      <c r="E36" s="253">
        <v>36035308.24</v>
      </c>
      <c r="F36" s="141">
        <v>0</v>
      </c>
      <c r="G36" s="141">
        <v>36035308.24</v>
      </c>
      <c r="H36" s="92">
        <v>0</v>
      </c>
      <c r="I36" s="141">
        <v>0</v>
      </c>
      <c r="J36" s="143">
        <v>0</v>
      </c>
    </row>
    <row r="37" ht="22.5" customHeight="1" spans="1:10">
      <c r="A37" s="136" t="s">
        <v>327</v>
      </c>
      <c r="B37" s="137"/>
      <c r="C37" s="137"/>
      <c r="D37" s="137" t="s">
        <v>328</v>
      </c>
      <c r="E37" s="253">
        <v>32796722</v>
      </c>
      <c r="F37" s="141">
        <f>F38+F39</f>
        <v>816500</v>
      </c>
      <c r="G37" s="141">
        <f>G38+G39</f>
        <v>31980222</v>
      </c>
      <c r="H37" s="141">
        <f>H38+H39</f>
        <v>0</v>
      </c>
      <c r="I37" s="141">
        <f>I38+I39</f>
        <v>0</v>
      </c>
      <c r="J37" s="142">
        <f>J38+J39</f>
        <v>0</v>
      </c>
    </row>
    <row r="38" ht="22.5" customHeight="1" spans="1:10">
      <c r="A38" s="130" t="s">
        <v>329</v>
      </c>
      <c r="B38" s="131"/>
      <c r="C38" s="131"/>
      <c r="D38" s="131" t="s">
        <v>330</v>
      </c>
      <c r="E38" s="253">
        <v>30034712</v>
      </c>
      <c r="F38" s="141">
        <v>0</v>
      </c>
      <c r="G38" s="141">
        <v>30034712</v>
      </c>
      <c r="H38" s="92">
        <v>0</v>
      </c>
      <c r="I38" s="141">
        <v>0</v>
      </c>
      <c r="J38" s="143">
        <v>0</v>
      </c>
    </row>
    <row r="39" ht="22.5" customHeight="1" spans="1:10">
      <c r="A39" s="130" t="s">
        <v>331</v>
      </c>
      <c r="B39" s="131"/>
      <c r="C39" s="131"/>
      <c r="D39" s="131" t="s">
        <v>332</v>
      </c>
      <c r="E39" s="253">
        <v>2762010</v>
      </c>
      <c r="F39" s="141">
        <v>816500</v>
      </c>
      <c r="G39" s="141">
        <v>1945510</v>
      </c>
      <c r="H39" s="92">
        <v>0</v>
      </c>
      <c r="I39" s="141">
        <v>0</v>
      </c>
      <c r="J39" s="143">
        <v>0</v>
      </c>
    </row>
    <row r="40" ht="22.5" customHeight="1" spans="1:10">
      <c r="A40" s="136" t="s">
        <v>333</v>
      </c>
      <c r="B40" s="137"/>
      <c r="C40" s="137"/>
      <c r="D40" s="137" t="s">
        <v>334</v>
      </c>
      <c r="E40" s="253">
        <v>870923.76</v>
      </c>
      <c r="F40" s="141">
        <f>F41</f>
        <v>0</v>
      </c>
      <c r="G40" s="141">
        <f>G41</f>
        <v>870923.76</v>
      </c>
      <c r="H40" s="141">
        <f>H41</f>
        <v>0</v>
      </c>
      <c r="I40" s="141">
        <f>I41</f>
        <v>0</v>
      </c>
      <c r="J40" s="142">
        <f>J41</f>
        <v>0</v>
      </c>
    </row>
    <row r="41" ht="22.5" customHeight="1" spans="1:10">
      <c r="A41" s="136" t="s">
        <v>335</v>
      </c>
      <c r="B41" s="137"/>
      <c r="C41" s="137"/>
      <c r="D41" s="137" t="s">
        <v>336</v>
      </c>
      <c r="E41" s="253">
        <v>870923.76</v>
      </c>
      <c r="F41" s="141">
        <f>F42</f>
        <v>0</v>
      </c>
      <c r="G41" s="141">
        <f>G42</f>
        <v>870923.76</v>
      </c>
      <c r="H41" s="141">
        <f>H42</f>
        <v>0</v>
      </c>
      <c r="I41" s="141">
        <f>I42</f>
        <v>0</v>
      </c>
      <c r="J41" s="142">
        <f>J42</f>
        <v>0</v>
      </c>
    </row>
    <row r="42" ht="22.5" customHeight="1" spans="1:10">
      <c r="A42" s="130" t="s">
        <v>337</v>
      </c>
      <c r="B42" s="131"/>
      <c r="C42" s="131"/>
      <c r="D42" s="131" t="s">
        <v>338</v>
      </c>
      <c r="E42" s="253">
        <v>870923.76</v>
      </c>
      <c r="F42" s="141">
        <v>0</v>
      </c>
      <c r="G42" s="141">
        <v>870923.76</v>
      </c>
      <c r="H42" s="92">
        <v>0</v>
      </c>
      <c r="I42" s="141">
        <v>0</v>
      </c>
      <c r="J42" s="143">
        <v>0</v>
      </c>
    </row>
    <row r="43" ht="22.5" customHeight="1" spans="1:10">
      <c r="A43" s="136" t="s">
        <v>339</v>
      </c>
      <c r="B43" s="137"/>
      <c r="C43" s="137"/>
      <c r="D43" s="137" t="s">
        <v>340</v>
      </c>
      <c r="E43" s="253">
        <v>175399.44</v>
      </c>
      <c r="F43" s="141">
        <f>F44</f>
        <v>175399.44</v>
      </c>
      <c r="G43" s="141">
        <f>G44</f>
        <v>0</v>
      </c>
      <c r="H43" s="141">
        <f>H44</f>
        <v>0</v>
      </c>
      <c r="I43" s="141">
        <f>I44</f>
        <v>0</v>
      </c>
      <c r="J43" s="142">
        <f>J44</f>
        <v>0</v>
      </c>
    </row>
    <row r="44" ht="22.5" customHeight="1" spans="1:10">
      <c r="A44" s="136" t="s">
        <v>341</v>
      </c>
      <c r="B44" s="137"/>
      <c r="C44" s="137"/>
      <c r="D44" s="137" t="s">
        <v>342</v>
      </c>
      <c r="E44" s="253">
        <v>175399.44</v>
      </c>
      <c r="F44" s="141">
        <f>F45</f>
        <v>175399.44</v>
      </c>
      <c r="G44" s="141">
        <f>G45</f>
        <v>0</v>
      </c>
      <c r="H44" s="141">
        <f>H45</f>
        <v>0</v>
      </c>
      <c r="I44" s="141">
        <f>I45</f>
        <v>0</v>
      </c>
      <c r="J44" s="142">
        <f>J45</f>
        <v>0</v>
      </c>
    </row>
    <row r="45" ht="22.5" customHeight="1" spans="1:10">
      <c r="A45" s="130" t="s">
        <v>343</v>
      </c>
      <c r="B45" s="131"/>
      <c r="C45" s="131"/>
      <c r="D45" s="131" t="s">
        <v>344</v>
      </c>
      <c r="E45" s="253">
        <v>175399.44</v>
      </c>
      <c r="F45" s="141">
        <v>175399.44</v>
      </c>
      <c r="G45" s="141">
        <v>0</v>
      </c>
      <c r="H45" s="92">
        <v>0</v>
      </c>
      <c r="I45" s="141">
        <v>0</v>
      </c>
      <c r="J45" s="143">
        <v>0</v>
      </c>
    </row>
  </sheetData>
  <mergeCells count="10">
    <mergeCell ref="A1:J1"/>
    <mergeCell ref="A3:E3"/>
    <mergeCell ref="A4:D4"/>
    <mergeCell ref="A5:C5"/>
    <mergeCell ref="E4:E5"/>
    <mergeCell ref="F4:F5"/>
    <mergeCell ref="G4:G5"/>
    <mergeCell ref="H4:H5"/>
    <mergeCell ref="I4:I5"/>
    <mergeCell ref="J4:J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J46"/>
  <sheetViews>
    <sheetView showGridLines="0" workbookViewId="0">
      <pane xSplit="4" ySplit="7" topLeftCell="E8" activePane="bottomRight" state="frozen"/>
      <selection/>
      <selection pane="topRight"/>
      <selection pane="bottomLeft"/>
      <selection pane="bottomRight" activeCell="A1" sqref="A1:AN1"/>
    </sheetView>
  </sheetViews>
  <sheetFormatPr defaultColWidth="9" defaultRowHeight="14.25" customHeight="1"/>
  <cols>
    <col min="1" max="3" width="3.5" style="304" customWidth="1"/>
    <col min="4" max="4" width="32.5" style="304" customWidth="1"/>
    <col min="5" max="40" width="18.75" style="232" customWidth="1"/>
    <col min="41" max="112" width="18.75" style="147" customWidth="1"/>
    <col min="113" max="113" width="18.75" customWidth="1"/>
    <col min="114" max="114" width="18.75" style="147" customWidth="1"/>
  </cols>
  <sheetData>
    <row r="1" s="230" customFormat="1" ht="21" customHeight="1" spans="1:112">
      <c r="A1" s="133" t="s">
        <v>361</v>
      </c>
      <c r="B1" s="133"/>
      <c r="C1" s="133"/>
      <c r="D1" s="133"/>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row>
    <row r="2" s="145" customFormat="1" ht="18" customHeight="1" spans="1:114">
      <c r="A2" s="140"/>
      <c r="B2" s="140"/>
      <c r="C2" s="140"/>
      <c r="D2" s="140"/>
      <c r="E2" s="235"/>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J2" s="134" t="s">
        <v>362</v>
      </c>
    </row>
    <row r="3" s="145" customFormat="1" ht="18" customHeight="1" spans="1:114">
      <c r="A3" s="149" t="s">
        <v>68</v>
      </c>
      <c r="B3" s="140"/>
      <c r="C3" s="140"/>
      <c r="D3" s="140"/>
      <c r="E3" s="235"/>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J3" s="134" t="s">
        <v>69</v>
      </c>
    </row>
    <row r="4" s="146" customFormat="1" ht="18" customHeight="1" spans="1:114">
      <c r="A4" s="34" t="s">
        <v>363</v>
      </c>
      <c r="B4" s="35"/>
      <c r="C4" s="35"/>
      <c r="D4" s="35"/>
      <c r="E4" s="124" t="s">
        <v>258</v>
      </c>
      <c r="F4" s="124" t="s">
        <v>364</v>
      </c>
      <c r="G4" s="124"/>
      <c r="H4" s="124"/>
      <c r="I4" s="124"/>
      <c r="J4" s="124"/>
      <c r="K4" s="124"/>
      <c r="L4" s="124"/>
      <c r="M4" s="124"/>
      <c r="N4" s="124"/>
      <c r="O4" s="124"/>
      <c r="P4" s="124"/>
      <c r="Q4" s="124"/>
      <c r="R4" s="124"/>
      <c r="S4" s="124"/>
      <c r="T4" s="124" t="s">
        <v>365</v>
      </c>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t="s">
        <v>366</v>
      </c>
      <c r="AW4" s="124"/>
      <c r="AX4" s="124"/>
      <c r="AY4" s="124"/>
      <c r="AZ4" s="124"/>
      <c r="BA4" s="124"/>
      <c r="BB4" s="124"/>
      <c r="BC4" s="124"/>
      <c r="BD4" s="124"/>
      <c r="BE4" s="124"/>
      <c r="BF4" s="124"/>
      <c r="BG4" s="124"/>
      <c r="BH4" s="124"/>
      <c r="BI4" s="124" t="s">
        <v>367</v>
      </c>
      <c r="BJ4" s="124"/>
      <c r="BK4" s="124"/>
      <c r="BL4" s="124"/>
      <c r="BM4" s="124"/>
      <c r="BN4" s="124" t="s">
        <v>368</v>
      </c>
      <c r="BO4" s="124"/>
      <c r="BP4" s="124"/>
      <c r="BQ4" s="124"/>
      <c r="BR4" s="124"/>
      <c r="BS4" s="124"/>
      <c r="BT4" s="124"/>
      <c r="BU4" s="124"/>
      <c r="BV4" s="124"/>
      <c r="BW4" s="124"/>
      <c r="BX4" s="124"/>
      <c r="BY4" s="124"/>
      <c r="BZ4" s="124"/>
      <c r="CA4" s="124" t="s">
        <v>369</v>
      </c>
      <c r="CB4" s="124"/>
      <c r="CC4" s="124"/>
      <c r="CD4" s="124"/>
      <c r="CE4" s="124"/>
      <c r="CF4" s="124"/>
      <c r="CG4" s="124"/>
      <c r="CH4" s="124"/>
      <c r="CI4" s="124"/>
      <c r="CJ4" s="124"/>
      <c r="CK4" s="124"/>
      <c r="CL4" s="124"/>
      <c r="CM4" s="124"/>
      <c r="CN4" s="124"/>
      <c r="CO4" s="124"/>
      <c r="CP4" s="124"/>
      <c r="CQ4" s="124"/>
      <c r="CR4" s="124" t="s">
        <v>370</v>
      </c>
      <c r="CS4" s="124"/>
      <c r="CT4" s="124"/>
      <c r="CU4" s="124" t="s">
        <v>371</v>
      </c>
      <c r="CV4" s="124"/>
      <c r="CW4" s="124"/>
      <c r="CX4" s="124"/>
      <c r="CY4" s="124"/>
      <c r="CZ4" s="124"/>
      <c r="DA4" s="124" t="s">
        <v>372</v>
      </c>
      <c r="DB4" s="124"/>
      <c r="DC4" s="124"/>
      <c r="DD4" s="124"/>
      <c r="DE4" s="124" t="s">
        <v>373</v>
      </c>
      <c r="DF4" s="124"/>
      <c r="DG4" s="124"/>
      <c r="DH4" s="124"/>
      <c r="DI4" s="124"/>
      <c r="DJ4" s="152"/>
    </row>
    <row r="5" s="146" customFormat="1" ht="34.5" customHeight="1" spans="1:114">
      <c r="A5" s="129" t="s">
        <v>256</v>
      </c>
      <c r="B5" s="42"/>
      <c r="C5" s="42"/>
      <c r="D5" s="39" t="s">
        <v>257</v>
      </c>
      <c r="E5" s="42"/>
      <c r="F5" s="42" t="s">
        <v>204</v>
      </c>
      <c r="G5" s="42" t="s">
        <v>374</v>
      </c>
      <c r="H5" s="42" t="s">
        <v>375</v>
      </c>
      <c r="I5" s="42" t="s">
        <v>376</v>
      </c>
      <c r="J5" s="42" t="s">
        <v>377</v>
      </c>
      <c r="K5" s="42" t="s">
        <v>378</v>
      </c>
      <c r="L5" s="42" t="s">
        <v>379</v>
      </c>
      <c r="M5" s="42" t="s">
        <v>380</v>
      </c>
      <c r="N5" s="42" t="s">
        <v>381</v>
      </c>
      <c r="O5" s="42" t="s">
        <v>382</v>
      </c>
      <c r="P5" s="42" t="s">
        <v>383</v>
      </c>
      <c r="Q5" s="42" t="s">
        <v>384</v>
      </c>
      <c r="R5" s="42" t="s">
        <v>385</v>
      </c>
      <c r="S5" s="42" t="s">
        <v>386</v>
      </c>
      <c r="T5" s="42" t="s">
        <v>204</v>
      </c>
      <c r="U5" s="42" t="s">
        <v>387</v>
      </c>
      <c r="V5" s="42" t="s">
        <v>388</v>
      </c>
      <c r="W5" s="42" t="s">
        <v>389</v>
      </c>
      <c r="X5" s="42" t="s">
        <v>390</v>
      </c>
      <c r="Y5" s="42" t="s">
        <v>391</v>
      </c>
      <c r="Z5" s="42" t="s">
        <v>392</v>
      </c>
      <c r="AA5" s="42" t="s">
        <v>393</v>
      </c>
      <c r="AB5" s="42" t="s">
        <v>394</v>
      </c>
      <c r="AC5" s="42" t="s">
        <v>395</v>
      </c>
      <c r="AD5" s="42" t="s">
        <v>396</v>
      </c>
      <c r="AE5" s="42" t="s">
        <v>397</v>
      </c>
      <c r="AF5" s="42" t="s">
        <v>398</v>
      </c>
      <c r="AG5" s="42" t="s">
        <v>399</v>
      </c>
      <c r="AH5" s="42" t="s">
        <v>400</v>
      </c>
      <c r="AI5" s="42" t="s">
        <v>401</v>
      </c>
      <c r="AJ5" s="42" t="s">
        <v>402</v>
      </c>
      <c r="AK5" s="42" t="s">
        <v>403</v>
      </c>
      <c r="AL5" s="42" t="s">
        <v>404</v>
      </c>
      <c r="AM5" s="42" t="s">
        <v>405</v>
      </c>
      <c r="AN5" s="42" t="s">
        <v>406</v>
      </c>
      <c r="AO5" s="42" t="s">
        <v>407</v>
      </c>
      <c r="AP5" s="42" t="s">
        <v>408</v>
      </c>
      <c r="AQ5" s="42" t="s">
        <v>409</v>
      </c>
      <c r="AR5" s="42" t="s">
        <v>410</v>
      </c>
      <c r="AS5" s="42" t="s">
        <v>411</v>
      </c>
      <c r="AT5" s="42" t="s">
        <v>412</v>
      </c>
      <c r="AU5" s="42" t="s">
        <v>413</v>
      </c>
      <c r="AV5" s="42" t="s">
        <v>204</v>
      </c>
      <c r="AW5" s="42" t="s">
        <v>414</v>
      </c>
      <c r="AX5" s="42" t="s">
        <v>415</v>
      </c>
      <c r="AY5" s="42" t="s">
        <v>416</v>
      </c>
      <c r="AZ5" s="42" t="s">
        <v>417</v>
      </c>
      <c r="BA5" s="42" t="s">
        <v>418</v>
      </c>
      <c r="BB5" s="42" t="s">
        <v>419</v>
      </c>
      <c r="BC5" s="42" t="s">
        <v>420</v>
      </c>
      <c r="BD5" s="42" t="s">
        <v>421</v>
      </c>
      <c r="BE5" s="42" t="s">
        <v>422</v>
      </c>
      <c r="BF5" s="42" t="s">
        <v>423</v>
      </c>
      <c r="BG5" s="42" t="s">
        <v>424</v>
      </c>
      <c r="BH5" s="42" t="s">
        <v>425</v>
      </c>
      <c r="BI5" s="42" t="s">
        <v>204</v>
      </c>
      <c r="BJ5" s="42" t="s">
        <v>426</v>
      </c>
      <c r="BK5" s="42" t="s">
        <v>427</v>
      </c>
      <c r="BL5" s="42" t="s">
        <v>428</v>
      </c>
      <c r="BM5" s="42" t="s">
        <v>429</v>
      </c>
      <c r="BN5" s="42" t="s">
        <v>204</v>
      </c>
      <c r="BO5" s="42" t="s">
        <v>430</v>
      </c>
      <c r="BP5" s="42" t="s">
        <v>431</v>
      </c>
      <c r="BQ5" s="42" t="s">
        <v>432</v>
      </c>
      <c r="BR5" s="42" t="s">
        <v>433</v>
      </c>
      <c r="BS5" s="42" t="s">
        <v>434</v>
      </c>
      <c r="BT5" s="42" t="s">
        <v>435</v>
      </c>
      <c r="BU5" s="42" t="s">
        <v>436</v>
      </c>
      <c r="BV5" s="42" t="s">
        <v>437</v>
      </c>
      <c r="BW5" s="42" t="s">
        <v>438</v>
      </c>
      <c r="BX5" s="42" t="s">
        <v>439</v>
      </c>
      <c r="BY5" s="42" t="s">
        <v>440</v>
      </c>
      <c r="BZ5" s="42" t="s">
        <v>441</v>
      </c>
      <c r="CA5" s="42" t="s">
        <v>204</v>
      </c>
      <c r="CB5" s="42" t="s">
        <v>430</v>
      </c>
      <c r="CC5" s="42" t="s">
        <v>431</v>
      </c>
      <c r="CD5" s="42" t="s">
        <v>432</v>
      </c>
      <c r="CE5" s="42" t="s">
        <v>433</v>
      </c>
      <c r="CF5" s="42" t="s">
        <v>434</v>
      </c>
      <c r="CG5" s="42" t="s">
        <v>435</v>
      </c>
      <c r="CH5" s="42" t="s">
        <v>436</v>
      </c>
      <c r="CI5" s="42" t="s">
        <v>442</v>
      </c>
      <c r="CJ5" s="42" t="s">
        <v>443</v>
      </c>
      <c r="CK5" s="42" t="s">
        <v>444</v>
      </c>
      <c r="CL5" s="42" t="s">
        <v>445</v>
      </c>
      <c r="CM5" s="42" t="s">
        <v>437</v>
      </c>
      <c r="CN5" s="42" t="s">
        <v>438</v>
      </c>
      <c r="CO5" s="42" t="s">
        <v>439</v>
      </c>
      <c r="CP5" s="42" t="s">
        <v>440</v>
      </c>
      <c r="CQ5" s="42" t="s">
        <v>446</v>
      </c>
      <c r="CR5" s="42" t="s">
        <v>204</v>
      </c>
      <c r="CS5" s="42" t="s">
        <v>447</v>
      </c>
      <c r="CT5" s="42" t="s">
        <v>448</v>
      </c>
      <c r="CU5" s="42" t="s">
        <v>204</v>
      </c>
      <c r="CV5" s="42" t="s">
        <v>447</v>
      </c>
      <c r="CW5" s="42" t="s">
        <v>449</v>
      </c>
      <c r="CX5" s="42" t="s">
        <v>450</v>
      </c>
      <c r="CY5" s="42" t="s">
        <v>451</v>
      </c>
      <c r="CZ5" s="42" t="s">
        <v>448</v>
      </c>
      <c r="DA5" s="42" t="s">
        <v>204</v>
      </c>
      <c r="DB5" s="42" t="s">
        <v>452</v>
      </c>
      <c r="DC5" s="42" t="s">
        <v>453</v>
      </c>
      <c r="DD5" s="42" t="s">
        <v>454</v>
      </c>
      <c r="DE5" s="42" t="s">
        <v>204</v>
      </c>
      <c r="DF5" s="42" t="s">
        <v>455</v>
      </c>
      <c r="DG5" s="42" t="s">
        <v>456</v>
      </c>
      <c r="DH5" s="42" t="s">
        <v>457</v>
      </c>
      <c r="DI5" s="42" t="s">
        <v>458</v>
      </c>
      <c r="DJ5" s="153" t="s">
        <v>373</v>
      </c>
    </row>
    <row r="6" s="146" customFormat="1" ht="22.5" customHeight="1" spans="1:114">
      <c r="A6" s="38" t="s">
        <v>266</v>
      </c>
      <c r="B6" s="39" t="s">
        <v>267</v>
      </c>
      <c r="C6" s="39" t="s">
        <v>268</v>
      </c>
      <c r="D6" s="39" t="s">
        <v>269</v>
      </c>
      <c r="E6" s="237">
        <v>1</v>
      </c>
      <c r="F6" s="237">
        <v>2</v>
      </c>
      <c r="G6" s="237">
        <v>3</v>
      </c>
      <c r="H6" s="237">
        <v>4</v>
      </c>
      <c r="I6" s="237">
        <v>5</v>
      </c>
      <c r="J6" s="237">
        <v>6</v>
      </c>
      <c r="K6" s="237">
        <v>7</v>
      </c>
      <c r="L6" s="237">
        <v>8</v>
      </c>
      <c r="M6" s="237">
        <v>9</v>
      </c>
      <c r="N6" s="237">
        <v>10</v>
      </c>
      <c r="O6" s="237">
        <v>11</v>
      </c>
      <c r="P6" s="237">
        <v>12</v>
      </c>
      <c r="Q6" s="237">
        <v>13</v>
      </c>
      <c r="R6" s="237">
        <v>14</v>
      </c>
      <c r="S6" s="237">
        <v>15</v>
      </c>
      <c r="T6" s="237">
        <v>16</v>
      </c>
      <c r="U6" s="237">
        <v>17</v>
      </c>
      <c r="V6" s="237">
        <v>18</v>
      </c>
      <c r="W6" s="237">
        <v>19</v>
      </c>
      <c r="X6" s="237">
        <v>20</v>
      </c>
      <c r="Y6" s="237">
        <v>21</v>
      </c>
      <c r="Z6" s="237">
        <v>22</v>
      </c>
      <c r="AA6" s="237">
        <v>23</v>
      </c>
      <c r="AB6" s="237">
        <v>24</v>
      </c>
      <c r="AC6" s="237">
        <v>25</v>
      </c>
      <c r="AD6" s="237">
        <v>26</v>
      </c>
      <c r="AE6" s="237">
        <v>27</v>
      </c>
      <c r="AF6" s="237">
        <v>28</v>
      </c>
      <c r="AG6" s="237">
        <v>29</v>
      </c>
      <c r="AH6" s="237">
        <v>30</v>
      </c>
      <c r="AI6" s="237">
        <v>31</v>
      </c>
      <c r="AJ6" s="237">
        <v>32</v>
      </c>
      <c r="AK6" s="237">
        <v>33</v>
      </c>
      <c r="AL6" s="237">
        <v>34</v>
      </c>
      <c r="AM6" s="237">
        <v>35</v>
      </c>
      <c r="AN6" s="237">
        <v>36</v>
      </c>
      <c r="AO6" s="237">
        <v>37</v>
      </c>
      <c r="AP6" s="237">
        <v>38</v>
      </c>
      <c r="AQ6" s="237">
        <v>39</v>
      </c>
      <c r="AR6" s="237">
        <v>40</v>
      </c>
      <c r="AS6" s="237">
        <v>41</v>
      </c>
      <c r="AT6" s="237">
        <v>42</v>
      </c>
      <c r="AU6" s="237">
        <v>43</v>
      </c>
      <c r="AV6" s="237">
        <v>44</v>
      </c>
      <c r="AW6" s="237">
        <v>45</v>
      </c>
      <c r="AX6" s="237">
        <v>46</v>
      </c>
      <c r="AY6" s="237">
        <v>47</v>
      </c>
      <c r="AZ6" s="237">
        <v>48</v>
      </c>
      <c r="BA6" s="237">
        <v>49</v>
      </c>
      <c r="BB6" s="237">
        <v>50</v>
      </c>
      <c r="BC6" s="237">
        <v>51</v>
      </c>
      <c r="BD6" s="237">
        <v>52</v>
      </c>
      <c r="BE6" s="237">
        <v>53</v>
      </c>
      <c r="BF6" s="237">
        <v>54</v>
      </c>
      <c r="BG6" s="237">
        <v>55</v>
      </c>
      <c r="BH6" s="237">
        <v>56</v>
      </c>
      <c r="BI6" s="237">
        <v>57</v>
      </c>
      <c r="BJ6" s="237">
        <v>58</v>
      </c>
      <c r="BK6" s="237">
        <v>59</v>
      </c>
      <c r="BL6" s="237">
        <v>60</v>
      </c>
      <c r="BM6" s="237">
        <v>61</v>
      </c>
      <c r="BN6" s="237">
        <v>62</v>
      </c>
      <c r="BO6" s="237">
        <v>63</v>
      </c>
      <c r="BP6" s="237">
        <v>64</v>
      </c>
      <c r="BQ6" s="237">
        <v>65</v>
      </c>
      <c r="BR6" s="237">
        <v>66</v>
      </c>
      <c r="BS6" s="237">
        <v>67</v>
      </c>
      <c r="BT6" s="237">
        <v>68</v>
      </c>
      <c r="BU6" s="237">
        <v>69</v>
      </c>
      <c r="BV6" s="237">
        <v>70</v>
      </c>
      <c r="BW6" s="237">
        <v>71</v>
      </c>
      <c r="BX6" s="237">
        <v>72</v>
      </c>
      <c r="BY6" s="237">
        <v>73</v>
      </c>
      <c r="BZ6" s="237">
        <v>74</v>
      </c>
      <c r="CA6" s="237">
        <v>75</v>
      </c>
      <c r="CB6" s="237">
        <v>76</v>
      </c>
      <c r="CC6" s="237">
        <v>77</v>
      </c>
      <c r="CD6" s="237">
        <v>78</v>
      </c>
      <c r="CE6" s="237">
        <v>79</v>
      </c>
      <c r="CF6" s="237">
        <v>80</v>
      </c>
      <c r="CG6" s="237">
        <v>81</v>
      </c>
      <c r="CH6" s="237">
        <v>82</v>
      </c>
      <c r="CI6" s="237">
        <v>83</v>
      </c>
      <c r="CJ6" s="237">
        <v>84</v>
      </c>
      <c r="CK6" s="237">
        <v>85</v>
      </c>
      <c r="CL6" s="237">
        <v>86</v>
      </c>
      <c r="CM6" s="237">
        <v>87</v>
      </c>
      <c r="CN6" s="237">
        <v>88</v>
      </c>
      <c r="CO6" s="237">
        <v>89</v>
      </c>
      <c r="CP6" s="237">
        <v>90</v>
      </c>
      <c r="CQ6" s="237">
        <v>91</v>
      </c>
      <c r="CR6" s="237">
        <v>92</v>
      </c>
      <c r="CS6" s="237">
        <v>93</v>
      </c>
      <c r="CT6" s="237">
        <v>94</v>
      </c>
      <c r="CU6" s="237">
        <v>95</v>
      </c>
      <c r="CV6" s="237">
        <v>96</v>
      </c>
      <c r="CW6" s="237">
        <v>97</v>
      </c>
      <c r="CX6" s="237">
        <v>98</v>
      </c>
      <c r="CY6" s="237">
        <v>99</v>
      </c>
      <c r="CZ6" s="237">
        <v>100</v>
      </c>
      <c r="DA6" s="237">
        <v>101</v>
      </c>
      <c r="DB6" s="237">
        <v>102</v>
      </c>
      <c r="DC6" s="237">
        <v>103</v>
      </c>
      <c r="DD6" s="237">
        <v>104</v>
      </c>
      <c r="DE6" s="237">
        <v>105</v>
      </c>
      <c r="DF6" s="237">
        <v>106</v>
      </c>
      <c r="DG6" s="237">
        <v>107</v>
      </c>
      <c r="DH6" s="237">
        <v>108</v>
      </c>
      <c r="DI6" s="237" t="s">
        <v>459</v>
      </c>
      <c r="DJ6" s="242" t="s">
        <v>460</v>
      </c>
    </row>
    <row r="7" s="159" customFormat="1" ht="22.5" customHeight="1" spans="1:114">
      <c r="A7" s="136"/>
      <c r="B7" s="137"/>
      <c r="C7" s="137"/>
      <c r="D7" s="137" t="s">
        <v>258</v>
      </c>
      <c r="E7" s="112">
        <v>342554487.68</v>
      </c>
      <c r="F7" s="112">
        <v>10811141.07</v>
      </c>
      <c r="G7" s="112">
        <f t="shared" ref="G7:S7" si="0">G8+G11+G17+G20+G24+G28+G40+G43</f>
        <v>3949064.54</v>
      </c>
      <c r="H7" s="112">
        <f t="shared" si="0"/>
        <v>549449</v>
      </c>
      <c r="I7" s="112">
        <f t="shared" si="0"/>
        <v>501427</v>
      </c>
      <c r="J7" s="112">
        <f t="shared" si="0"/>
        <v>5688</v>
      </c>
      <c r="K7" s="112">
        <f t="shared" si="0"/>
        <v>1709778.26</v>
      </c>
      <c r="L7" s="112">
        <f t="shared" si="0"/>
        <v>1867415.72</v>
      </c>
      <c r="M7" s="112">
        <f t="shared" si="0"/>
        <v>587393.33</v>
      </c>
      <c r="N7" s="112">
        <f t="shared" si="0"/>
        <v>622878.4</v>
      </c>
      <c r="O7" s="112">
        <f t="shared" si="0"/>
        <v>0</v>
      </c>
      <c r="P7" s="112">
        <f t="shared" si="0"/>
        <v>23794.49</v>
      </c>
      <c r="Q7" s="112">
        <f t="shared" si="0"/>
        <v>888098</v>
      </c>
      <c r="R7" s="112">
        <f t="shared" si="0"/>
        <v>0</v>
      </c>
      <c r="S7" s="112">
        <f t="shared" si="0"/>
        <v>106154.33</v>
      </c>
      <c r="T7" s="112">
        <v>1924990.25</v>
      </c>
      <c r="U7" s="112">
        <f t="shared" ref="U7:AU7" si="1">U8+U11+U17+U20+U24+U28+U40+U43</f>
        <v>236841.51</v>
      </c>
      <c r="V7" s="112">
        <f t="shared" si="1"/>
        <v>347577.98</v>
      </c>
      <c r="W7" s="112">
        <f t="shared" si="1"/>
        <v>0</v>
      </c>
      <c r="X7" s="112">
        <f t="shared" si="1"/>
        <v>0</v>
      </c>
      <c r="Y7" s="112">
        <f t="shared" si="1"/>
        <v>24218</v>
      </c>
      <c r="Z7" s="112">
        <f t="shared" si="1"/>
        <v>29880.96</v>
      </c>
      <c r="AA7" s="112">
        <f t="shared" si="1"/>
        <v>69327</v>
      </c>
      <c r="AB7" s="112">
        <f t="shared" si="1"/>
        <v>77017.15</v>
      </c>
      <c r="AC7" s="112">
        <f t="shared" si="1"/>
        <v>5796</v>
      </c>
      <c r="AD7" s="112">
        <f t="shared" si="1"/>
        <v>37421.5</v>
      </c>
      <c r="AE7" s="112">
        <f t="shared" si="1"/>
        <v>0</v>
      </c>
      <c r="AF7" s="112">
        <f t="shared" si="1"/>
        <v>251232.16</v>
      </c>
      <c r="AG7" s="112">
        <f t="shared" si="1"/>
        <v>0</v>
      </c>
      <c r="AH7" s="112">
        <f t="shared" si="1"/>
        <v>4800</v>
      </c>
      <c r="AI7" s="112">
        <f t="shared" si="1"/>
        <v>33324.5</v>
      </c>
      <c r="AJ7" s="112">
        <f t="shared" si="1"/>
        <v>7200</v>
      </c>
      <c r="AK7" s="112">
        <f t="shared" si="1"/>
        <v>0</v>
      </c>
      <c r="AL7" s="112">
        <f t="shared" si="1"/>
        <v>0</v>
      </c>
      <c r="AM7" s="112">
        <f t="shared" si="1"/>
        <v>0</v>
      </c>
      <c r="AN7" s="112">
        <f t="shared" si="1"/>
        <v>6800</v>
      </c>
      <c r="AO7" s="112">
        <f t="shared" si="1"/>
        <v>120750</v>
      </c>
      <c r="AP7" s="112">
        <f t="shared" si="1"/>
        <v>194146</v>
      </c>
      <c r="AQ7" s="112">
        <f t="shared" si="1"/>
        <v>96294</v>
      </c>
      <c r="AR7" s="112">
        <f t="shared" si="1"/>
        <v>258176.08</v>
      </c>
      <c r="AS7" s="112">
        <f t="shared" si="1"/>
        <v>55275</v>
      </c>
      <c r="AT7" s="112">
        <f t="shared" si="1"/>
        <v>20412.41</v>
      </c>
      <c r="AU7" s="112">
        <f t="shared" si="1"/>
        <v>48500</v>
      </c>
      <c r="AV7" s="112">
        <v>492473</v>
      </c>
      <c r="AW7" s="112">
        <f t="shared" ref="AW7:BH7" si="2">AW8+AW11+AW17+AW20+AW24+AW28+AW40+AW43</f>
        <v>0</v>
      </c>
      <c r="AX7" s="112">
        <f t="shared" si="2"/>
        <v>102250</v>
      </c>
      <c r="AY7" s="112">
        <f t="shared" si="2"/>
        <v>0</v>
      </c>
      <c r="AZ7" s="112">
        <f t="shared" si="2"/>
        <v>0</v>
      </c>
      <c r="BA7" s="112">
        <f t="shared" si="2"/>
        <v>181650</v>
      </c>
      <c r="BB7" s="112">
        <f t="shared" si="2"/>
        <v>163768</v>
      </c>
      <c r="BC7" s="112">
        <f t="shared" si="2"/>
        <v>0</v>
      </c>
      <c r="BD7" s="112">
        <f t="shared" si="2"/>
        <v>0</v>
      </c>
      <c r="BE7" s="112">
        <f t="shared" si="2"/>
        <v>0</v>
      </c>
      <c r="BF7" s="112">
        <f t="shared" si="2"/>
        <v>0</v>
      </c>
      <c r="BG7" s="112">
        <f t="shared" si="2"/>
        <v>0</v>
      </c>
      <c r="BH7" s="112">
        <f t="shared" si="2"/>
        <v>44805</v>
      </c>
      <c r="BI7" s="112">
        <v>0</v>
      </c>
      <c r="BJ7" s="112">
        <f>BJ8+BJ11+BJ17+BJ20+BJ24+BJ28+BJ40+BJ43</f>
        <v>0</v>
      </c>
      <c r="BK7" s="112">
        <f>BK8+BK11+BK17+BK20+BK24+BK28+BK40+BK43</f>
        <v>0</v>
      </c>
      <c r="BL7" s="112">
        <f>BL8+BL11+BL17+BL20+BL24+BL28+BL40+BL43</f>
        <v>0</v>
      </c>
      <c r="BM7" s="112">
        <f>BM8+BM11+BM17+BM20+BM24+BM28+BM40+BM43</f>
        <v>0</v>
      </c>
      <c r="BN7" s="112">
        <v>290155255</v>
      </c>
      <c r="BO7" s="112">
        <f t="shared" ref="BO7:BZ7" si="3">BO8+BO11+BO17+BO20+BO24+BO28+BO40+BO43</f>
        <v>0</v>
      </c>
      <c r="BP7" s="112">
        <f t="shared" si="3"/>
        <v>0</v>
      </c>
      <c r="BQ7" s="112">
        <f t="shared" si="3"/>
        <v>0</v>
      </c>
      <c r="BR7" s="112">
        <f t="shared" si="3"/>
        <v>285739013</v>
      </c>
      <c r="BS7" s="112">
        <f t="shared" si="3"/>
        <v>0</v>
      </c>
      <c r="BT7" s="112">
        <f t="shared" si="3"/>
        <v>0</v>
      </c>
      <c r="BU7" s="112">
        <f t="shared" si="3"/>
        <v>0</v>
      </c>
      <c r="BV7" s="112">
        <f t="shared" si="3"/>
        <v>0</v>
      </c>
      <c r="BW7" s="112">
        <f t="shared" si="3"/>
        <v>0</v>
      </c>
      <c r="BX7" s="112">
        <f t="shared" si="3"/>
        <v>0</v>
      </c>
      <c r="BY7" s="112">
        <f t="shared" si="3"/>
        <v>0</v>
      </c>
      <c r="BZ7" s="112">
        <f t="shared" si="3"/>
        <v>4416242</v>
      </c>
      <c r="CA7" s="112">
        <v>6310482.6</v>
      </c>
      <c r="CB7" s="112">
        <f t="shared" ref="CB7:CQ7" si="4">CB8+CB11+CB17+CB20+CB24+CB28+CB40+CB43</f>
        <v>0</v>
      </c>
      <c r="CC7" s="112">
        <f t="shared" si="4"/>
        <v>402925</v>
      </c>
      <c r="CD7" s="112">
        <f t="shared" si="4"/>
        <v>0</v>
      </c>
      <c r="CE7" s="112">
        <f t="shared" si="4"/>
        <v>5907557.6</v>
      </c>
      <c r="CF7" s="112">
        <f t="shared" si="4"/>
        <v>0</v>
      </c>
      <c r="CG7" s="112">
        <f t="shared" si="4"/>
        <v>0</v>
      </c>
      <c r="CH7" s="112">
        <f t="shared" si="4"/>
        <v>0</v>
      </c>
      <c r="CI7" s="112">
        <f t="shared" si="4"/>
        <v>0</v>
      </c>
      <c r="CJ7" s="112">
        <f t="shared" si="4"/>
        <v>0</v>
      </c>
      <c r="CK7" s="112">
        <f t="shared" si="4"/>
        <v>0</v>
      </c>
      <c r="CL7" s="112">
        <f t="shared" si="4"/>
        <v>0</v>
      </c>
      <c r="CM7" s="112">
        <f t="shared" si="4"/>
        <v>0</v>
      </c>
      <c r="CN7" s="112">
        <f t="shared" si="4"/>
        <v>0</v>
      </c>
      <c r="CO7" s="112">
        <f t="shared" si="4"/>
        <v>0</v>
      </c>
      <c r="CP7" s="112">
        <f t="shared" si="4"/>
        <v>0</v>
      </c>
      <c r="CQ7" s="112">
        <f t="shared" si="4"/>
        <v>0</v>
      </c>
      <c r="CR7" s="112">
        <v>0</v>
      </c>
      <c r="CS7" s="112">
        <f>CS8+CS11+CS17+CS20+CS24+CS28+CS40+CS43</f>
        <v>0</v>
      </c>
      <c r="CT7" s="112">
        <f>CT8+CT11+CT17+CT20+CT24+CT28+CT40+CT43</f>
        <v>0</v>
      </c>
      <c r="CU7" s="112">
        <v>32860145.76</v>
      </c>
      <c r="CV7" s="112">
        <f>CV8+CV11+CV17+CV20+CV24+CV28+CV40+CV43</f>
        <v>0</v>
      </c>
      <c r="CW7" s="112">
        <f>CW8+CW11+CW17+CW20+CW24+CW28+CW40+CW43</f>
        <v>0</v>
      </c>
      <c r="CX7" s="112">
        <f>CX8+CX11+CX17+CX20+CX24+CX28+CX40+CX43</f>
        <v>32860145.76</v>
      </c>
      <c r="CY7" s="112">
        <f>CY8+CY11+CY17+CY20+CY24+CY28+CY40+CY43</f>
        <v>0</v>
      </c>
      <c r="CZ7" s="112">
        <f>CZ8+CZ11+CZ17+CZ20+CZ24+CZ28+CZ40+CZ43</f>
        <v>0</v>
      </c>
      <c r="DA7" s="112">
        <v>0</v>
      </c>
      <c r="DB7" s="112">
        <f>DB8+DB11+DB17+DB20+DB24+DB28+DB40+DB43</f>
        <v>0</v>
      </c>
      <c r="DC7" s="112">
        <f>DC8+DC11+DC17+DC20+DC24+DC28+DC40+DC43</f>
        <v>0</v>
      </c>
      <c r="DD7" s="112">
        <f>DD8+DD11+DD17+DD20+DD24+DD28+DD40+DD43</f>
        <v>0</v>
      </c>
      <c r="DE7" s="112">
        <v>0</v>
      </c>
      <c r="DF7" s="112">
        <f>DF8+DF11+DF17+DF20+DF24+DF28+DF40+DF43</f>
        <v>0</v>
      </c>
      <c r="DG7" s="112">
        <f>DG8+DG11+DG17+DG20+DG24+DG28+DG40+DG43</f>
        <v>0</v>
      </c>
      <c r="DH7" s="112">
        <f>DH8+DH11+DH17+DH20+DH24+DH28+DH40+DH43</f>
        <v>0</v>
      </c>
      <c r="DI7" s="305">
        <f>DI8+DI11+DI17+DI20+DI24+DI28+DI40+DI43</f>
        <v>0</v>
      </c>
      <c r="DJ7" s="261">
        <f>DJ8+DJ11+DJ17+DJ20+DJ24+DJ28+DJ40+DJ43</f>
        <v>0</v>
      </c>
    </row>
    <row r="8" ht="22.5" customHeight="1" spans="1:114">
      <c r="A8" s="136" t="s">
        <v>270</v>
      </c>
      <c r="B8" s="137"/>
      <c r="C8" s="137"/>
      <c r="D8" s="137" t="s">
        <v>271</v>
      </c>
      <c r="E8" s="112">
        <v>1600000</v>
      </c>
      <c r="F8" s="112">
        <v>1564225</v>
      </c>
      <c r="G8" s="112">
        <f t="shared" ref="G8:S8" si="5">G9</f>
        <v>841560.01</v>
      </c>
      <c r="H8" s="112">
        <f t="shared" si="5"/>
        <v>31698</v>
      </c>
      <c r="I8" s="112">
        <f t="shared" si="5"/>
        <v>0</v>
      </c>
      <c r="J8" s="112">
        <f t="shared" si="5"/>
        <v>0</v>
      </c>
      <c r="K8" s="112">
        <f t="shared" si="5"/>
        <v>257401</v>
      </c>
      <c r="L8" s="112">
        <f t="shared" si="5"/>
        <v>279160.5</v>
      </c>
      <c r="M8" s="112">
        <f t="shared" si="5"/>
        <v>49237.36</v>
      </c>
      <c r="N8" s="112">
        <f t="shared" si="5"/>
        <v>0</v>
      </c>
      <c r="O8" s="112">
        <f t="shared" si="5"/>
        <v>0</v>
      </c>
      <c r="P8" s="112">
        <f t="shared" si="5"/>
        <v>4606.94</v>
      </c>
      <c r="Q8" s="112">
        <f t="shared" si="5"/>
        <v>100561.19</v>
      </c>
      <c r="R8" s="112">
        <f t="shared" si="5"/>
        <v>0</v>
      </c>
      <c r="S8" s="112">
        <f t="shared" si="5"/>
        <v>0</v>
      </c>
      <c r="T8" s="112">
        <v>0</v>
      </c>
      <c r="U8" s="112">
        <f t="shared" ref="U8:AU8" si="6">U9</f>
        <v>0</v>
      </c>
      <c r="V8" s="112">
        <f t="shared" si="6"/>
        <v>0</v>
      </c>
      <c r="W8" s="112">
        <f t="shared" si="6"/>
        <v>0</v>
      </c>
      <c r="X8" s="112">
        <f t="shared" si="6"/>
        <v>0</v>
      </c>
      <c r="Y8" s="112">
        <f t="shared" si="6"/>
        <v>0</v>
      </c>
      <c r="Z8" s="112">
        <f t="shared" si="6"/>
        <v>0</v>
      </c>
      <c r="AA8" s="112">
        <f t="shared" si="6"/>
        <v>0</v>
      </c>
      <c r="AB8" s="112">
        <f t="shared" si="6"/>
        <v>0</v>
      </c>
      <c r="AC8" s="112">
        <f t="shared" si="6"/>
        <v>0</v>
      </c>
      <c r="AD8" s="112">
        <f t="shared" si="6"/>
        <v>0</v>
      </c>
      <c r="AE8" s="112">
        <f t="shared" si="6"/>
        <v>0</v>
      </c>
      <c r="AF8" s="112">
        <f t="shared" si="6"/>
        <v>0</v>
      </c>
      <c r="AG8" s="112">
        <f t="shared" si="6"/>
        <v>0</v>
      </c>
      <c r="AH8" s="112">
        <f t="shared" si="6"/>
        <v>0</v>
      </c>
      <c r="AI8" s="112">
        <f t="shared" si="6"/>
        <v>0</v>
      </c>
      <c r="AJ8" s="112">
        <f t="shared" si="6"/>
        <v>0</v>
      </c>
      <c r="AK8" s="112">
        <f t="shared" si="6"/>
        <v>0</v>
      </c>
      <c r="AL8" s="112">
        <f t="shared" si="6"/>
        <v>0</v>
      </c>
      <c r="AM8" s="112">
        <f t="shared" si="6"/>
        <v>0</v>
      </c>
      <c r="AN8" s="112">
        <f t="shared" si="6"/>
        <v>0</v>
      </c>
      <c r="AO8" s="112">
        <f t="shared" si="6"/>
        <v>0</v>
      </c>
      <c r="AP8" s="112">
        <f t="shared" si="6"/>
        <v>0</v>
      </c>
      <c r="AQ8" s="112">
        <f t="shared" si="6"/>
        <v>0</v>
      </c>
      <c r="AR8" s="112">
        <f t="shared" si="6"/>
        <v>0</v>
      </c>
      <c r="AS8" s="112">
        <f t="shared" si="6"/>
        <v>0</v>
      </c>
      <c r="AT8" s="112">
        <f t="shared" si="6"/>
        <v>0</v>
      </c>
      <c r="AU8" s="112">
        <f t="shared" si="6"/>
        <v>0</v>
      </c>
      <c r="AV8" s="112">
        <v>35775</v>
      </c>
      <c r="AW8" s="112">
        <f t="shared" ref="AW8:BH8" si="7">AW9</f>
        <v>0</v>
      </c>
      <c r="AX8" s="112">
        <f t="shared" si="7"/>
        <v>0</v>
      </c>
      <c r="AY8" s="112">
        <f t="shared" si="7"/>
        <v>0</v>
      </c>
      <c r="AZ8" s="112">
        <f t="shared" si="7"/>
        <v>0</v>
      </c>
      <c r="BA8" s="112">
        <f t="shared" si="7"/>
        <v>26685</v>
      </c>
      <c r="BB8" s="112">
        <f t="shared" si="7"/>
        <v>0</v>
      </c>
      <c r="BC8" s="112">
        <f t="shared" si="7"/>
        <v>0</v>
      </c>
      <c r="BD8" s="112">
        <f t="shared" si="7"/>
        <v>0</v>
      </c>
      <c r="BE8" s="112">
        <f t="shared" si="7"/>
        <v>0</v>
      </c>
      <c r="BF8" s="112">
        <f t="shared" si="7"/>
        <v>0</v>
      </c>
      <c r="BG8" s="112">
        <f t="shared" si="7"/>
        <v>0</v>
      </c>
      <c r="BH8" s="112">
        <f t="shared" si="7"/>
        <v>9090</v>
      </c>
      <c r="BI8" s="112">
        <v>0</v>
      </c>
      <c r="BJ8" s="112">
        <f>BJ9</f>
        <v>0</v>
      </c>
      <c r="BK8" s="112">
        <f>BK9</f>
        <v>0</v>
      </c>
      <c r="BL8" s="112">
        <f>BL9</f>
        <v>0</v>
      </c>
      <c r="BM8" s="112">
        <f>BM9</f>
        <v>0</v>
      </c>
      <c r="BN8" s="112">
        <v>0</v>
      </c>
      <c r="BO8" s="112">
        <f t="shared" ref="BO8:BZ8" si="8">BO9</f>
        <v>0</v>
      </c>
      <c r="BP8" s="112">
        <f t="shared" si="8"/>
        <v>0</v>
      </c>
      <c r="BQ8" s="112">
        <f t="shared" si="8"/>
        <v>0</v>
      </c>
      <c r="BR8" s="112">
        <f t="shared" si="8"/>
        <v>0</v>
      </c>
      <c r="BS8" s="112">
        <f t="shared" si="8"/>
        <v>0</v>
      </c>
      <c r="BT8" s="112">
        <f t="shared" si="8"/>
        <v>0</v>
      </c>
      <c r="BU8" s="112">
        <f t="shared" si="8"/>
        <v>0</v>
      </c>
      <c r="BV8" s="112">
        <f t="shared" si="8"/>
        <v>0</v>
      </c>
      <c r="BW8" s="112">
        <f t="shared" si="8"/>
        <v>0</v>
      </c>
      <c r="BX8" s="112">
        <f t="shared" si="8"/>
        <v>0</v>
      </c>
      <c r="BY8" s="112">
        <f t="shared" si="8"/>
        <v>0</v>
      </c>
      <c r="BZ8" s="112">
        <f t="shared" si="8"/>
        <v>0</v>
      </c>
      <c r="CA8" s="112">
        <v>0</v>
      </c>
      <c r="CB8" s="112">
        <f t="shared" ref="CB8:CQ8" si="9">CB9</f>
        <v>0</v>
      </c>
      <c r="CC8" s="112">
        <f t="shared" si="9"/>
        <v>0</v>
      </c>
      <c r="CD8" s="112">
        <f t="shared" si="9"/>
        <v>0</v>
      </c>
      <c r="CE8" s="112">
        <f t="shared" si="9"/>
        <v>0</v>
      </c>
      <c r="CF8" s="112">
        <f t="shared" si="9"/>
        <v>0</v>
      </c>
      <c r="CG8" s="112">
        <f t="shared" si="9"/>
        <v>0</v>
      </c>
      <c r="CH8" s="112">
        <f t="shared" si="9"/>
        <v>0</v>
      </c>
      <c r="CI8" s="112">
        <f t="shared" si="9"/>
        <v>0</v>
      </c>
      <c r="CJ8" s="112">
        <f t="shared" si="9"/>
        <v>0</v>
      </c>
      <c r="CK8" s="112">
        <f t="shared" si="9"/>
        <v>0</v>
      </c>
      <c r="CL8" s="112">
        <f t="shared" si="9"/>
        <v>0</v>
      </c>
      <c r="CM8" s="112">
        <f t="shared" si="9"/>
        <v>0</v>
      </c>
      <c r="CN8" s="112">
        <f t="shared" si="9"/>
        <v>0</v>
      </c>
      <c r="CO8" s="112">
        <f t="shared" si="9"/>
        <v>0</v>
      </c>
      <c r="CP8" s="112">
        <f t="shared" si="9"/>
        <v>0</v>
      </c>
      <c r="CQ8" s="112">
        <f t="shared" si="9"/>
        <v>0</v>
      </c>
      <c r="CR8" s="112">
        <v>0</v>
      </c>
      <c r="CS8" s="112">
        <f>CS9</f>
        <v>0</v>
      </c>
      <c r="CT8" s="112">
        <f>CT9</f>
        <v>0</v>
      </c>
      <c r="CU8" s="112">
        <v>0</v>
      </c>
      <c r="CV8" s="112">
        <f>CV9</f>
        <v>0</v>
      </c>
      <c r="CW8" s="112">
        <f>CW9</f>
        <v>0</v>
      </c>
      <c r="CX8" s="112">
        <f>CX9</f>
        <v>0</v>
      </c>
      <c r="CY8" s="112">
        <f>CY9</f>
        <v>0</v>
      </c>
      <c r="CZ8" s="112">
        <f>CZ9</f>
        <v>0</v>
      </c>
      <c r="DA8" s="112">
        <v>0</v>
      </c>
      <c r="DB8" s="112">
        <f>DB9</f>
        <v>0</v>
      </c>
      <c r="DC8" s="112">
        <f>DC9</f>
        <v>0</v>
      </c>
      <c r="DD8" s="112">
        <f>DD9</f>
        <v>0</v>
      </c>
      <c r="DE8" s="112">
        <v>0</v>
      </c>
      <c r="DF8" s="112">
        <f>DF9</f>
        <v>0</v>
      </c>
      <c r="DG8" s="112">
        <f>DG9</f>
        <v>0</v>
      </c>
      <c r="DH8" s="112">
        <f>DH9</f>
        <v>0</v>
      </c>
      <c r="DI8" s="305">
        <f>DI9</f>
        <v>0</v>
      </c>
      <c r="DJ8" s="261">
        <f>DJ9</f>
        <v>0</v>
      </c>
    </row>
    <row r="9" ht="22.5" customHeight="1" spans="1:114">
      <c r="A9" s="136" t="s">
        <v>272</v>
      </c>
      <c r="B9" s="137"/>
      <c r="C9" s="137"/>
      <c r="D9" s="137" t="s">
        <v>461</v>
      </c>
      <c r="E9" s="112">
        <v>1600000</v>
      </c>
      <c r="F9" s="112">
        <v>1564225</v>
      </c>
      <c r="G9" s="112">
        <f t="shared" ref="G9:S9" si="10">G10</f>
        <v>841560.01</v>
      </c>
      <c r="H9" s="112">
        <f t="shared" si="10"/>
        <v>31698</v>
      </c>
      <c r="I9" s="112">
        <f t="shared" si="10"/>
        <v>0</v>
      </c>
      <c r="J9" s="112">
        <f t="shared" si="10"/>
        <v>0</v>
      </c>
      <c r="K9" s="112">
        <f t="shared" si="10"/>
        <v>257401</v>
      </c>
      <c r="L9" s="112">
        <f t="shared" si="10"/>
        <v>279160.5</v>
      </c>
      <c r="M9" s="112">
        <f t="shared" si="10"/>
        <v>49237.36</v>
      </c>
      <c r="N9" s="112">
        <f t="shared" si="10"/>
        <v>0</v>
      </c>
      <c r="O9" s="112">
        <f t="shared" si="10"/>
        <v>0</v>
      </c>
      <c r="P9" s="112">
        <f t="shared" si="10"/>
        <v>4606.94</v>
      </c>
      <c r="Q9" s="112">
        <f t="shared" si="10"/>
        <v>100561.19</v>
      </c>
      <c r="R9" s="112">
        <f t="shared" si="10"/>
        <v>0</v>
      </c>
      <c r="S9" s="112">
        <f t="shared" si="10"/>
        <v>0</v>
      </c>
      <c r="T9" s="112">
        <v>0</v>
      </c>
      <c r="U9" s="112">
        <f t="shared" ref="U9:AU9" si="11">U10</f>
        <v>0</v>
      </c>
      <c r="V9" s="112">
        <f t="shared" si="11"/>
        <v>0</v>
      </c>
      <c r="W9" s="112">
        <f t="shared" si="11"/>
        <v>0</v>
      </c>
      <c r="X9" s="112">
        <f t="shared" si="11"/>
        <v>0</v>
      </c>
      <c r="Y9" s="112">
        <f t="shared" si="11"/>
        <v>0</v>
      </c>
      <c r="Z9" s="112">
        <f t="shared" si="11"/>
        <v>0</v>
      </c>
      <c r="AA9" s="112">
        <f t="shared" si="11"/>
        <v>0</v>
      </c>
      <c r="AB9" s="112">
        <f t="shared" si="11"/>
        <v>0</v>
      </c>
      <c r="AC9" s="112">
        <f t="shared" si="11"/>
        <v>0</v>
      </c>
      <c r="AD9" s="112">
        <f t="shared" si="11"/>
        <v>0</v>
      </c>
      <c r="AE9" s="112">
        <f t="shared" si="11"/>
        <v>0</v>
      </c>
      <c r="AF9" s="112">
        <f t="shared" si="11"/>
        <v>0</v>
      </c>
      <c r="AG9" s="112">
        <f t="shared" si="11"/>
        <v>0</v>
      </c>
      <c r="AH9" s="112">
        <f t="shared" si="11"/>
        <v>0</v>
      </c>
      <c r="AI9" s="112">
        <f t="shared" si="11"/>
        <v>0</v>
      </c>
      <c r="AJ9" s="112">
        <f t="shared" si="11"/>
        <v>0</v>
      </c>
      <c r="AK9" s="112">
        <f t="shared" si="11"/>
        <v>0</v>
      </c>
      <c r="AL9" s="112">
        <f t="shared" si="11"/>
        <v>0</v>
      </c>
      <c r="AM9" s="112">
        <f t="shared" si="11"/>
        <v>0</v>
      </c>
      <c r="AN9" s="112">
        <f t="shared" si="11"/>
        <v>0</v>
      </c>
      <c r="AO9" s="112">
        <f t="shared" si="11"/>
        <v>0</v>
      </c>
      <c r="AP9" s="112">
        <f t="shared" si="11"/>
        <v>0</v>
      </c>
      <c r="AQ9" s="112">
        <f t="shared" si="11"/>
        <v>0</v>
      </c>
      <c r="AR9" s="112">
        <f t="shared" si="11"/>
        <v>0</v>
      </c>
      <c r="AS9" s="112">
        <f t="shared" si="11"/>
        <v>0</v>
      </c>
      <c r="AT9" s="112">
        <f t="shared" si="11"/>
        <v>0</v>
      </c>
      <c r="AU9" s="112">
        <f t="shared" si="11"/>
        <v>0</v>
      </c>
      <c r="AV9" s="112">
        <v>35775</v>
      </c>
      <c r="AW9" s="112">
        <f t="shared" ref="AW9:BH9" si="12">AW10</f>
        <v>0</v>
      </c>
      <c r="AX9" s="112">
        <f t="shared" si="12"/>
        <v>0</v>
      </c>
      <c r="AY9" s="112">
        <f t="shared" si="12"/>
        <v>0</v>
      </c>
      <c r="AZ9" s="112">
        <f t="shared" si="12"/>
        <v>0</v>
      </c>
      <c r="BA9" s="112">
        <f t="shared" si="12"/>
        <v>26685</v>
      </c>
      <c r="BB9" s="112">
        <f t="shared" si="12"/>
        <v>0</v>
      </c>
      <c r="BC9" s="112">
        <f t="shared" si="12"/>
        <v>0</v>
      </c>
      <c r="BD9" s="112">
        <f t="shared" si="12"/>
        <v>0</v>
      </c>
      <c r="BE9" s="112">
        <f t="shared" si="12"/>
        <v>0</v>
      </c>
      <c r="BF9" s="112">
        <f t="shared" si="12"/>
        <v>0</v>
      </c>
      <c r="BG9" s="112">
        <f t="shared" si="12"/>
        <v>0</v>
      </c>
      <c r="BH9" s="112">
        <f t="shared" si="12"/>
        <v>9090</v>
      </c>
      <c r="BI9" s="112">
        <v>0</v>
      </c>
      <c r="BJ9" s="112">
        <f>BJ10</f>
        <v>0</v>
      </c>
      <c r="BK9" s="112">
        <f>BK10</f>
        <v>0</v>
      </c>
      <c r="BL9" s="112">
        <f>BL10</f>
        <v>0</v>
      </c>
      <c r="BM9" s="112">
        <f>BM10</f>
        <v>0</v>
      </c>
      <c r="BN9" s="112">
        <v>0</v>
      </c>
      <c r="BO9" s="112">
        <f t="shared" ref="BO9:BZ9" si="13">BO10</f>
        <v>0</v>
      </c>
      <c r="BP9" s="112">
        <f t="shared" si="13"/>
        <v>0</v>
      </c>
      <c r="BQ9" s="112">
        <f t="shared" si="13"/>
        <v>0</v>
      </c>
      <c r="BR9" s="112">
        <f t="shared" si="13"/>
        <v>0</v>
      </c>
      <c r="BS9" s="112">
        <f t="shared" si="13"/>
        <v>0</v>
      </c>
      <c r="BT9" s="112">
        <f t="shared" si="13"/>
        <v>0</v>
      </c>
      <c r="BU9" s="112">
        <f t="shared" si="13"/>
        <v>0</v>
      </c>
      <c r="BV9" s="112">
        <f t="shared" si="13"/>
        <v>0</v>
      </c>
      <c r="BW9" s="112">
        <f t="shared" si="13"/>
        <v>0</v>
      </c>
      <c r="BX9" s="112">
        <f t="shared" si="13"/>
        <v>0</v>
      </c>
      <c r="BY9" s="112">
        <f t="shared" si="13"/>
        <v>0</v>
      </c>
      <c r="BZ9" s="112">
        <f t="shared" si="13"/>
        <v>0</v>
      </c>
      <c r="CA9" s="112">
        <v>0</v>
      </c>
      <c r="CB9" s="112">
        <f t="shared" ref="CB9:CQ9" si="14">CB10</f>
        <v>0</v>
      </c>
      <c r="CC9" s="112">
        <f t="shared" si="14"/>
        <v>0</v>
      </c>
      <c r="CD9" s="112">
        <f t="shared" si="14"/>
        <v>0</v>
      </c>
      <c r="CE9" s="112">
        <f t="shared" si="14"/>
        <v>0</v>
      </c>
      <c r="CF9" s="112">
        <f t="shared" si="14"/>
        <v>0</v>
      </c>
      <c r="CG9" s="112">
        <f t="shared" si="14"/>
        <v>0</v>
      </c>
      <c r="CH9" s="112">
        <f t="shared" si="14"/>
        <v>0</v>
      </c>
      <c r="CI9" s="112">
        <f t="shared" si="14"/>
        <v>0</v>
      </c>
      <c r="CJ9" s="112">
        <f t="shared" si="14"/>
        <v>0</v>
      </c>
      <c r="CK9" s="112">
        <f t="shared" si="14"/>
        <v>0</v>
      </c>
      <c r="CL9" s="112">
        <f t="shared" si="14"/>
        <v>0</v>
      </c>
      <c r="CM9" s="112">
        <f t="shared" si="14"/>
        <v>0</v>
      </c>
      <c r="CN9" s="112">
        <f t="shared" si="14"/>
        <v>0</v>
      </c>
      <c r="CO9" s="112">
        <f t="shared" si="14"/>
        <v>0</v>
      </c>
      <c r="CP9" s="112">
        <f t="shared" si="14"/>
        <v>0</v>
      </c>
      <c r="CQ9" s="112">
        <f t="shared" si="14"/>
        <v>0</v>
      </c>
      <c r="CR9" s="112">
        <v>0</v>
      </c>
      <c r="CS9" s="112">
        <f>CS10</f>
        <v>0</v>
      </c>
      <c r="CT9" s="112">
        <f>CT10</f>
        <v>0</v>
      </c>
      <c r="CU9" s="112">
        <v>0</v>
      </c>
      <c r="CV9" s="112">
        <f>CV10</f>
        <v>0</v>
      </c>
      <c r="CW9" s="112">
        <f>CW10</f>
        <v>0</v>
      </c>
      <c r="CX9" s="112">
        <f>CX10</f>
        <v>0</v>
      </c>
      <c r="CY9" s="112">
        <f>CY10</f>
        <v>0</v>
      </c>
      <c r="CZ9" s="112">
        <f>CZ10</f>
        <v>0</v>
      </c>
      <c r="DA9" s="112">
        <v>0</v>
      </c>
      <c r="DB9" s="112">
        <f>DB10</f>
        <v>0</v>
      </c>
      <c r="DC9" s="112">
        <f>DC10</f>
        <v>0</v>
      </c>
      <c r="DD9" s="112">
        <f>DD10</f>
        <v>0</v>
      </c>
      <c r="DE9" s="112">
        <v>0</v>
      </c>
      <c r="DF9" s="112">
        <f>DF10</f>
        <v>0</v>
      </c>
      <c r="DG9" s="112">
        <f>DG10</f>
        <v>0</v>
      </c>
      <c r="DH9" s="112">
        <f>DH10</f>
        <v>0</v>
      </c>
      <c r="DI9" s="305">
        <f>DI10</f>
        <v>0</v>
      </c>
      <c r="DJ9" s="261">
        <f>DJ10</f>
        <v>0</v>
      </c>
    </row>
    <row r="10" ht="22.5" customHeight="1" spans="1:114">
      <c r="A10" s="130" t="s">
        <v>274</v>
      </c>
      <c r="B10" s="131"/>
      <c r="C10" s="131"/>
      <c r="D10" s="131" t="s">
        <v>462</v>
      </c>
      <c r="E10" s="112">
        <v>1600000</v>
      </c>
      <c r="F10" s="112">
        <v>1564225</v>
      </c>
      <c r="G10" s="112">
        <v>841560.01</v>
      </c>
      <c r="H10" s="112">
        <v>31698</v>
      </c>
      <c r="I10" s="112">
        <v>0</v>
      </c>
      <c r="J10" s="112">
        <v>0</v>
      </c>
      <c r="K10" s="112">
        <v>257401</v>
      </c>
      <c r="L10" s="112">
        <v>279160.5</v>
      </c>
      <c r="M10" s="112">
        <v>49237.36</v>
      </c>
      <c r="N10" s="112">
        <v>0</v>
      </c>
      <c r="O10" s="112">
        <v>0</v>
      </c>
      <c r="P10" s="112">
        <v>4606.94</v>
      </c>
      <c r="Q10" s="112">
        <v>100561.19</v>
      </c>
      <c r="R10" s="112">
        <v>0</v>
      </c>
      <c r="S10" s="112">
        <v>0</v>
      </c>
      <c r="T10" s="112">
        <v>0</v>
      </c>
      <c r="U10" s="112">
        <v>0</v>
      </c>
      <c r="V10" s="112">
        <v>0</v>
      </c>
      <c r="W10" s="112">
        <v>0</v>
      </c>
      <c r="X10" s="112">
        <v>0</v>
      </c>
      <c r="Y10" s="112">
        <v>0</v>
      </c>
      <c r="Z10" s="112">
        <v>0</v>
      </c>
      <c r="AA10" s="112">
        <v>0</v>
      </c>
      <c r="AB10" s="112">
        <v>0</v>
      </c>
      <c r="AC10" s="112">
        <v>0</v>
      </c>
      <c r="AD10" s="112">
        <v>0</v>
      </c>
      <c r="AE10" s="112">
        <v>0</v>
      </c>
      <c r="AF10" s="112">
        <v>0</v>
      </c>
      <c r="AG10" s="112">
        <v>0</v>
      </c>
      <c r="AH10" s="112">
        <v>0</v>
      </c>
      <c r="AI10" s="112">
        <v>0</v>
      </c>
      <c r="AJ10" s="112">
        <v>0</v>
      </c>
      <c r="AK10" s="112">
        <v>0</v>
      </c>
      <c r="AL10" s="112">
        <v>0</v>
      </c>
      <c r="AM10" s="112">
        <v>0</v>
      </c>
      <c r="AN10" s="112">
        <v>0</v>
      </c>
      <c r="AO10" s="112">
        <v>0</v>
      </c>
      <c r="AP10" s="112">
        <v>0</v>
      </c>
      <c r="AQ10" s="112">
        <v>0</v>
      </c>
      <c r="AR10" s="112">
        <v>0</v>
      </c>
      <c r="AS10" s="112">
        <v>0</v>
      </c>
      <c r="AT10" s="112">
        <v>0</v>
      </c>
      <c r="AU10" s="112">
        <v>0</v>
      </c>
      <c r="AV10" s="112">
        <v>35775</v>
      </c>
      <c r="AW10" s="112">
        <v>0</v>
      </c>
      <c r="AX10" s="112">
        <v>0</v>
      </c>
      <c r="AY10" s="112">
        <v>0</v>
      </c>
      <c r="AZ10" s="112">
        <v>0</v>
      </c>
      <c r="BA10" s="112">
        <v>26685</v>
      </c>
      <c r="BB10" s="112">
        <v>0</v>
      </c>
      <c r="BC10" s="112">
        <v>0</v>
      </c>
      <c r="BD10" s="112">
        <v>0</v>
      </c>
      <c r="BE10" s="112">
        <v>0</v>
      </c>
      <c r="BF10" s="112">
        <v>0</v>
      </c>
      <c r="BG10" s="112">
        <v>0</v>
      </c>
      <c r="BH10" s="112">
        <v>9090</v>
      </c>
      <c r="BI10" s="112">
        <v>0</v>
      </c>
      <c r="BJ10" s="112">
        <v>0</v>
      </c>
      <c r="BK10" s="112">
        <v>0</v>
      </c>
      <c r="BL10" s="112">
        <v>0</v>
      </c>
      <c r="BM10" s="112">
        <v>0</v>
      </c>
      <c r="BN10" s="112">
        <v>0</v>
      </c>
      <c r="BO10" s="112">
        <v>0</v>
      </c>
      <c r="BP10" s="112">
        <v>0</v>
      </c>
      <c r="BQ10" s="112">
        <v>0</v>
      </c>
      <c r="BR10" s="112">
        <v>0</v>
      </c>
      <c r="BS10" s="112">
        <v>0</v>
      </c>
      <c r="BT10" s="112">
        <v>0</v>
      </c>
      <c r="BU10" s="112">
        <v>0</v>
      </c>
      <c r="BV10" s="112">
        <v>0</v>
      </c>
      <c r="BW10" s="112">
        <v>0</v>
      </c>
      <c r="BX10" s="112">
        <v>0</v>
      </c>
      <c r="BY10" s="112">
        <v>0</v>
      </c>
      <c r="BZ10" s="112">
        <v>0</v>
      </c>
      <c r="CA10" s="112">
        <v>0</v>
      </c>
      <c r="CB10" s="112">
        <v>0</v>
      </c>
      <c r="CC10" s="112">
        <v>0</v>
      </c>
      <c r="CD10" s="112">
        <v>0</v>
      </c>
      <c r="CE10" s="112">
        <v>0</v>
      </c>
      <c r="CF10" s="112">
        <v>0</v>
      </c>
      <c r="CG10" s="112">
        <v>0</v>
      </c>
      <c r="CH10" s="112">
        <v>0</v>
      </c>
      <c r="CI10" s="112">
        <v>0</v>
      </c>
      <c r="CJ10" s="112">
        <v>0</v>
      </c>
      <c r="CK10" s="112">
        <v>0</v>
      </c>
      <c r="CL10" s="112">
        <v>0</v>
      </c>
      <c r="CM10" s="112">
        <v>0</v>
      </c>
      <c r="CN10" s="112">
        <v>0</v>
      </c>
      <c r="CO10" s="112">
        <v>0</v>
      </c>
      <c r="CP10" s="112">
        <v>0</v>
      </c>
      <c r="CQ10" s="112">
        <v>0</v>
      </c>
      <c r="CR10" s="112">
        <v>0</v>
      </c>
      <c r="CS10" s="112">
        <v>0</v>
      </c>
      <c r="CT10" s="112">
        <v>0</v>
      </c>
      <c r="CU10" s="112">
        <v>0</v>
      </c>
      <c r="CV10" s="112">
        <v>0</v>
      </c>
      <c r="CW10" s="112">
        <v>0</v>
      </c>
      <c r="CX10" s="112">
        <v>0</v>
      </c>
      <c r="CY10" s="112">
        <v>0</v>
      </c>
      <c r="CZ10" s="112">
        <v>0</v>
      </c>
      <c r="DA10" s="112">
        <v>0</v>
      </c>
      <c r="DB10" s="112">
        <v>0</v>
      </c>
      <c r="DC10" s="112">
        <v>0</v>
      </c>
      <c r="DD10" s="112">
        <v>0</v>
      </c>
      <c r="DE10" s="112">
        <v>0</v>
      </c>
      <c r="DF10" s="112">
        <v>0</v>
      </c>
      <c r="DG10" s="112">
        <v>0</v>
      </c>
      <c r="DH10" s="112">
        <v>0</v>
      </c>
      <c r="DI10" s="305">
        <v>0</v>
      </c>
      <c r="DJ10" s="261">
        <v>0</v>
      </c>
    </row>
    <row r="11" ht="22.5" customHeight="1" spans="1:114">
      <c r="A11" s="136" t="s">
        <v>276</v>
      </c>
      <c r="B11" s="137"/>
      <c r="C11" s="137"/>
      <c r="D11" s="137" t="s">
        <v>277</v>
      </c>
      <c r="E11" s="112">
        <v>305971.25</v>
      </c>
      <c r="F11" s="112">
        <v>305971.25</v>
      </c>
      <c r="G11" s="112">
        <f t="shared" ref="G11:S11" si="15">G12+G15</f>
        <v>0</v>
      </c>
      <c r="H11" s="112">
        <f t="shared" si="15"/>
        <v>0</v>
      </c>
      <c r="I11" s="112">
        <f t="shared" si="15"/>
        <v>0</v>
      </c>
      <c r="J11" s="112">
        <f t="shared" si="15"/>
        <v>0</v>
      </c>
      <c r="K11" s="112">
        <f t="shared" si="15"/>
        <v>0</v>
      </c>
      <c r="L11" s="112">
        <f t="shared" si="15"/>
        <v>201267.52</v>
      </c>
      <c r="M11" s="112">
        <f t="shared" si="15"/>
        <v>100634</v>
      </c>
      <c r="N11" s="112">
        <f t="shared" si="15"/>
        <v>0</v>
      </c>
      <c r="O11" s="112">
        <f t="shared" si="15"/>
        <v>0</v>
      </c>
      <c r="P11" s="112">
        <f t="shared" si="15"/>
        <v>4069.73</v>
      </c>
      <c r="Q11" s="112">
        <f t="shared" si="15"/>
        <v>0</v>
      </c>
      <c r="R11" s="112">
        <f t="shared" si="15"/>
        <v>0</v>
      </c>
      <c r="S11" s="112">
        <f t="shared" si="15"/>
        <v>0</v>
      </c>
      <c r="T11" s="112">
        <v>0</v>
      </c>
      <c r="U11" s="112">
        <f t="shared" ref="U11:AU11" si="16">U12+U15</f>
        <v>0</v>
      </c>
      <c r="V11" s="112">
        <f t="shared" si="16"/>
        <v>0</v>
      </c>
      <c r="W11" s="112">
        <f t="shared" si="16"/>
        <v>0</v>
      </c>
      <c r="X11" s="112">
        <f t="shared" si="16"/>
        <v>0</v>
      </c>
      <c r="Y11" s="112">
        <f t="shared" si="16"/>
        <v>0</v>
      </c>
      <c r="Z11" s="112">
        <f t="shared" si="16"/>
        <v>0</v>
      </c>
      <c r="AA11" s="112">
        <f t="shared" si="16"/>
        <v>0</v>
      </c>
      <c r="AB11" s="112">
        <f t="shared" si="16"/>
        <v>0</v>
      </c>
      <c r="AC11" s="112">
        <f t="shared" si="16"/>
        <v>0</v>
      </c>
      <c r="AD11" s="112">
        <f t="shared" si="16"/>
        <v>0</v>
      </c>
      <c r="AE11" s="112">
        <f t="shared" si="16"/>
        <v>0</v>
      </c>
      <c r="AF11" s="112">
        <f t="shared" si="16"/>
        <v>0</v>
      </c>
      <c r="AG11" s="112">
        <f t="shared" si="16"/>
        <v>0</v>
      </c>
      <c r="AH11" s="112">
        <f t="shared" si="16"/>
        <v>0</v>
      </c>
      <c r="AI11" s="112">
        <f t="shared" si="16"/>
        <v>0</v>
      </c>
      <c r="AJ11" s="112">
        <f t="shared" si="16"/>
        <v>0</v>
      </c>
      <c r="AK11" s="112">
        <f t="shared" si="16"/>
        <v>0</v>
      </c>
      <c r="AL11" s="112">
        <f t="shared" si="16"/>
        <v>0</v>
      </c>
      <c r="AM11" s="112">
        <f t="shared" si="16"/>
        <v>0</v>
      </c>
      <c r="AN11" s="112">
        <f t="shared" si="16"/>
        <v>0</v>
      </c>
      <c r="AO11" s="112">
        <f t="shared" si="16"/>
        <v>0</v>
      </c>
      <c r="AP11" s="112">
        <f t="shared" si="16"/>
        <v>0</v>
      </c>
      <c r="AQ11" s="112">
        <f t="shared" si="16"/>
        <v>0</v>
      </c>
      <c r="AR11" s="112">
        <f t="shared" si="16"/>
        <v>0</v>
      </c>
      <c r="AS11" s="112">
        <f t="shared" si="16"/>
        <v>0</v>
      </c>
      <c r="AT11" s="112">
        <f t="shared" si="16"/>
        <v>0</v>
      </c>
      <c r="AU11" s="112">
        <f t="shared" si="16"/>
        <v>0</v>
      </c>
      <c r="AV11" s="112">
        <v>0</v>
      </c>
      <c r="AW11" s="112">
        <f t="shared" ref="AW11:BH11" si="17">AW12+AW15</f>
        <v>0</v>
      </c>
      <c r="AX11" s="112">
        <f t="shared" si="17"/>
        <v>0</v>
      </c>
      <c r="AY11" s="112">
        <f t="shared" si="17"/>
        <v>0</v>
      </c>
      <c r="AZ11" s="112">
        <f t="shared" si="17"/>
        <v>0</v>
      </c>
      <c r="BA11" s="112">
        <f t="shared" si="17"/>
        <v>0</v>
      </c>
      <c r="BB11" s="112">
        <f t="shared" si="17"/>
        <v>0</v>
      </c>
      <c r="BC11" s="112">
        <f t="shared" si="17"/>
        <v>0</v>
      </c>
      <c r="BD11" s="112">
        <f t="shared" si="17"/>
        <v>0</v>
      </c>
      <c r="BE11" s="112">
        <f t="shared" si="17"/>
        <v>0</v>
      </c>
      <c r="BF11" s="112">
        <f t="shared" si="17"/>
        <v>0</v>
      </c>
      <c r="BG11" s="112">
        <f t="shared" si="17"/>
        <v>0</v>
      </c>
      <c r="BH11" s="112">
        <f t="shared" si="17"/>
        <v>0</v>
      </c>
      <c r="BI11" s="112">
        <v>0</v>
      </c>
      <c r="BJ11" s="112">
        <f>BJ12+BJ15</f>
        <v>0</v>
      </c>
      <c r="BK11" s="112">
        <f>BK12+BK15</f>
        <v>0</v>
      </c>
      <c r="BL11" s="112">
        <f>BL12+BL15</f>
        <v>0</v>
      </c>
      <c r="BM11" s="112">
        <f>BM12+BM15</f>
        <v>0</v>
      </c>
      <c r="BN11" s="112">
        <v>0</v>
      </c>
      <c r="BO11" s="112">
        <f t="shared" ref="BO11:BZ11" si="18">BO12+BO15</f>
        <v>0</v>
      </c>
      <c r="BP11" s="112">
        <f t="shared" si="18"/>
        <v>0</v>
      </c>
      <c r="BQ11" s="112">
        <f t="shared" si="18"/>
        <v>0</v>
      </c>
      <c r="BR11" s="112">
        <f t="shared" si="18"/>
        <v>0</v>
      </c>
      <c r="BS11" s="112">
        <f t="shared" si="18"/>
        <v>0</v>
      </c>
      <c r="BT11" s="112">
        <f t="shared" si="18"/>
        <v>0</v>
      </c>
      <c r="BU11" s="112">
        <f t="shared" si="18"/>
        <v>0</v>
      </c>
      <c r="BV11" s="112">
        <f t="shared" si="18"/>
        <v>0</v>
      </c>
      <c r="BW11" s="112">
        <f t="shared" si="18"/>
        <v>0</v>
      </c>
      <c r="BX11" s="112">
        <f t="shared" si="18"/>
        <v>0</v>
      </c>
      <c r="BY11" s="112">
        <f t="shared" si="18"/>
        <v>0</v>
      </c>
      <c r="BZ11" s="112">
        <f t="shared" si="18"/>
        <v>0</v>
      </c>
      <c r="CA11" s="112">
        <v>0</v>
      </c>
      <c r="CB11" s="112">
        <f t="shared" ref="CB11:CQ11" si="19">CB12+CB15</f>
        <v>0</v>
      </c>
      <c r="CC11" s="112">
        <f t="shared" si="19"/>
        <v>0</v>
      </c>
      <c r="CD11" s="112">
        <f t="shared" si="19"/>
        <v>0</v>
      </c>
      <c r="CE11" s="112">
        <f t="shared" si="19"/>
        <v>0</v>
      </c>
      <c r="CF11" s="112">
        <f t="shared" si="19"/>
        <v>0</v>
      </c>
      <c r="CG11" s="112">
        <f t="shared" si="19"/>
        <v>0</v>
      </c>
      <c r="CH11" s="112">
        <f t="shared" si="19"/>
        <v>0</v>
      </c>
      <c r="CI11" s="112">
        <f t="shared" si="19"/>
        <v>0</v>
      </c>
      <c r="CJ11" s="112">
        <f t="shared" si="19"/>
        <v>0</v>
      </c>
      <c r="CK11" s="112">
        <f t="shared" si="19"/>
        <v>0</v>
      </c>
      <c r="CL11" s="112">
        <f t="shared" si="19"/>
        <v>0</v>
      </c>
      <c r="CM11" s="112">
        <f t="shared" si="19"/>
        <v>0</v>
      </c>
      <c r="CN11" s="112">
        <f t="shared" si="19"/>
        <v>0</v>
      </c>
      <c r="CO11" s="112">
        <f t="shared" si="19"/>
        <v>0</v>
      </c>
      <c r="CP11" s="112">
        <f t="shared" si="19"/>
        <v>0</v>
      </c>
      <c r="CQ11" s="112">
        <f t="shared" si="19"/>
        <v>0</v>
      </c>
      <c r="CR11" s="112">
        <v>0</v>
      </c>
      <c r="CS11" s="112">
        <f>CS12+CS15</f>
        <v>0</v>
      </c>
      <c r="CT11" s="112">
        <f>CT12+CT15</f>
        <v>0</v>
      </c>
      <c r="CU11" s="112">
        <v>0</v>
      </c>
      <c r="CV11" s="112">
        <f>CV12+CV15</f>
        <v>0</v>
      </c>
      <c r="CW11" s="112">
        <f>CW12+CW15</f>
        <v>0</v>
      </c>
      <c r="CX11" s="112">
        <f>CX12+CX15</f>
        <v>0</v>
      </c>
      <c r="CY11" s="112">
        <f>CY12+CY15</f>
        <v>0</v>
      </c>
      <c r="CZ11" s="112">
        <f>CZ12+CZ15</f>
        <v>0</v>
      </c>
      <c r="DA11" s="112">
        <v>0</v>
      </c>
      <c r="DB11" s="112">
        <f>DB12+DB15</f>
        <v>0</v>
      </c>
      <c r="DC11" s="112">
        <f>DC12+DC15</f>
        <v>0</v>
      </c>
      <c r="DD11" s="112">
        <f>DD12+DD15</f>
        <v>0</v>
      </c>
      <c r="DE11" s="112">
        <v>0</v>
      </c>
      <c r="DF11" s="112">
        <f>DF12+DF15</f>
        <v>0</v>
      </c>
      <c r="DG11" s="112">
        <f>DG12+DG15</f>
        <v>0</v>
      </c>
      <c r="DH11" s="112">
        <f>DH12+DH15</f>
        <v>0</v>
      </c>
      <c r="DI11" s="305">
        <f>DI12+DI15</f>
        <v>0</v>
      </c>
      <c r="DJ11" s="261">
        <f>DJ12+DJ15</f>
        <v>0</v>
      </c>
    </row>
    <row r="12" ht="22.5" customHeight="1" spans="1:114">
      <c r="A12" s="136" t="s">
        <v>278</v>
      </c>
      <c r="B12" s="137"/>
      <c r="C12" s="137"/>
      <c r="D12" s="137" t="s">
        <v>463</v>
      </c>
      <c r="E12" s="112">
        <v>301901.52</v>
      </c>
      <c r="F12" s="112">
        <v>301901.52</v>
      </c>
      <c r="G12" s="112">
        <f t="shared" ref="G12:S12" si="20">G13+G14</f>
        <v>0</v>
      </c>
      <c r="H12" s="112">
        <f t="shared" si="20"/>
        <v>0</v>
      </c>
      <c r="I12" s="112">
        <f t="shared" si="20"/>
        <v>0</v>
      </c>
      <c r="J12" s="112">
        <f t="shared" si="20"/>
        <v>0</v>
      </c>
      <c r="K12" s="112">
        <f t="shared" si="20"/>
        <v>0</v>
      </c>
      <c r="L12" s="112">
        <f t="shared" si="20"/>
        <v>201267.52</v>
      </c>
      <c r="M12" s="112">
        <f t="shared" si="20"/>
        <v>100634</v>
      </c>
      <c r="N12" s="112">
        <f t="shared" si="20"/>
        <v>0</v>
      </c>
      <c r="O12" s="112">
        <f t="shared" si="20"/>
        <v>0</v>
      </c>
      <c r="P12" s="112">
        <f t="shared" si="20"/>
        <v>0</v>
      </c>
      <c r="Q12" s="112">
        <f t="shared" si="20"/>
        <v>0</v>
      </c>
      <c r="R12" s="112">
        <f t="shared" si="20"/>
        <v>0</v>
      </c>
      <c r="S12" s="112">
        <f t="shared" si="20"/>
        <v>0</v>
      </c>
      <c r="T12" s="112">
        <v>0</v>
      </c>
      <c r="U12" s="112">
        <f t="shared" ref="U12:AU12" si="21">U13+U14</f>
        <v>0</v>
      </c>
      <c r="V12" s="112">
        <f t="shared" si="21"/>
        <v>0</v>
      </c>
      <c r="W12" s="112">
        <f t="shared" si="21"/>
        <v>0</v>
      </c>
      <c r="X12" s="112">
        <f t="shared" si="21"/>
        <v>0</v>
      </c>
      <c r="Y12" s="112">
        <f t="shared" si="21"/>
        <v>0</v>
      </c>
      <c r="Z12" s="112">
        <f t="shared" si="21"/>
        <v>0</v>
      </c>
      <c r="AA12" s="112">
        <f t="shared" si="21"/>
        <v>0</v>
      </c>
      <c r="AB12" s="112">
        <f t="shared" si="21"/>
        <v>0</v>
      </c>
      <c r="AC12" s="112">
        <f t="shared" si="21"/>
        <v>0</v>
      </c>
      <c r="AD12" s="112">
        <f t="shared" si="21"/>
        <v>0</v>
      </c>
      <c r="AE12" s="112">
        <f t="shared" si="21"/>
        <v>0</v>
      </c>
      <c r="AF12" s="112">
        <f t="shared" si="21"/>
        <v>0</v>
      </c>
      <c r="AG12" s="112">
        <f t="shared" si="21"/>
        <v>0</v>
      </c>
      <c r="AH12" s="112">
        <f t="shared" si="21"/>
        <v>0</v>
      </c>
      <c r="AI12" s="112">
        <f t="shared" si="21"/>
        <v>0</v>
      </c>
      <c r="AJ12" s="112">
        <f t="shared" si="21"/>
        <v>0</v>
      </c>
      <c r="AK12" s="112">
        <f t="shared" si="21"/>
        <v>0</v>
      </c>
      <c r="AL12" s="112">
        <f t="shared" si="21"/>
        <v>0</v>
      </c>
      <c r="AM12" s="112">
        <f t="shared" si="21"/>
        <v>0</v>
      </c>
      <c r="AN12" s="112">
        <f t="shared" si="21"/>
        <v>0</v>
      </c>
      <c r="AO12" s="112">
        <f t="shared" si="21"/>
        <v>0</v>
      </c>
      <c r="AP12" s="112">
        <f t="shared" si="21"/>
        <v>0</v>
      </c>
      <c r="AQ12" s="112">
        <f t="shared" si="21"/>
        <v>0</v>
      </c>
      <c r="AR12" s="112">
        <f t="shared" si="21"/>
        <v>0</v>
      </c>
      <c r="AS12" s="112">
        <f t="shared" si="21"/>
        <v>0</v>
      </c>
      <c r="AT12" s="112">
        <f t="shared" si="21"/>
        <v>0</v>
      </c>
      <c r="AU12" s="112">
        <f t="shared" si="21"/>
        <v>0</v>
      </c>
      <c r="AV12" s="112">
        <v>0</v>
      </c>
      <c r="AW12" s="112">
        <f t="shared" ref="AW12:BH12" si="22">AW13+AW14</f>
        <v>0</v>
      </c>
      <c r="AX12" s="112">
        <f t="shared" si="22"/>
        <v>0</v>
      </c>
      <c r="AY12" s="112">
        <f t="shared" si="22"/>
        <v>0</v>
      </c>
      <c r="AZ12" s="112">
        <f t="shared" si="22"/>
        <v>0</v>
      </c>
      <c r="BA12" s="112">
        <f t="shared" si="22"/>
        <v>0</v>
      </c>
      <c r="BB12" s="112">
        <f t="shared" si="22"/>
        <v>0</v>
      </c>
      <c r="BC12" s="112">
        <f t="shared" si="22"/>
        <v>0</v>
      </c>
      <c r="BD12" s="112">
        <f t="shared" si="22"/>
        <v>0</v>
      </c>
      <c r="BE12" s="112">
        <f t="shared" si="22"/>
        <v>0</v>
      </c>
      <c r="BF12" s="112">
        <f t="shared" si="22"/>
        <v>0</v>
      </c>
      <c r="BG12" s="112">
        <f t="shared" si="22"/>
        <v>0</v>
      </c>
      <c r="BH12" s="112">
        <f t="shared" si="22"/>
        <v>0</v>
      </c>
      <c r="BI12" s="112">
        <v>0</v>
      </c>
      <c r="BJ12" s="112">
        <f>BJ13+BJ14</f>
        <v>0</v>
      </c>
      <c r="BK12" s="112">
        <f>BK13+BK14</f>
        <v>0</v>
      </c>
      <c r="BL12" s="112">
        <f>BL13+BL14</f>
        <v>0</v>
      </c>
      <c r="BM12" s="112">
        <f>BM13+BM14</f>
        <v>0</v>
      </c>
      <c r="BN12" s="112">
        <v>0</v>
      </c>
      <c r="BO12" s="112">
        <f t="shared" ref="BO12:BZ12" si="23">BO13+BO14</f>
        <v>0</v>
      </c>
      <c r="BP12" s="112">
        <f t="shared" si="23"/>
        <v>0</v>
      </c>
      <c r="BQ12" s="112">
        <f t="shared" si="23"/>
        <v>0</v>
      </c>
      <c r="BR12" s="112">
        <f t="shared" si="23"/>
        <v>0</v>
      </c>
      <c r="BS12" s="112">
        <f t="shared" si="23"/>
        <v>0</v>
      </c>
      <c r="BT12" s="112">
        <f t="shared" si="23"/>
        <v>0</v>
      </c>
      <c r="BU12" s="112">
        <f t="shared" si="23"/>
        <v>0</v>
      </c>
      <c r="BV12" s="112">
        <f t="shared" si="23"/>
        <v>0</v>
      </c>
      <c r="BW12" s="112">
        <f t="shared" si="23"/>
        <v>0</v>
      </c>
      <c r="BX12" s="112">
        <f t="shared" si="23"/>
        <v>0</v>
      </c>
      <c r="BY12" s="112">
        <f t="shared" si="23"/>
        <v>0</v>
      </c>
      <c r="BZ12" s="112">
        <f t="shared" si="23"/>
        <v>0</v>
      </c>
      <c r="CA12" s="112">
        <v>0</v>
      </c>
      <c r="CB12" s="112">
        <f t="shared" ref="CB12:CQ12" si="24">CB13+CB14</f>
        <v>0</v>
      </c>
      <c r="CC12" s="112">
        <f t="shared" si="24"/>
        <v>0</v>
      </c>
      <c r="CD12" s="112">
        <f t="shared" si="24"/>
        <v>0</v>
      </c>
      <c r="CE12" s="112">
        <f t="shared" si="24"/>
        <v>0</v>
      </c>
      <c r="CF12" s="112">
        <f t="shared" si="24"/>
        <v>0</v>
      </c>
      <c r="CG12" s="112">
        <f t="shared" si="24"/>
        <v>0</v>
      </c>
      <c r="CH12" s="112">
        <f t="shared" si="24"/>
        <v>0</v>
      </c>
      <c r="CI12" s="112">
        <f t="shared" si="24"/>
        <v>0</v>
      </c>
      <c r="CJ12" s="112">
        <f t="shared" si="24"/>
        <v>0</v>
      </c>
      <c r="CK12" s="112">
        <f t="shared" si="24"/>
        <v>0</v>
      </c>
      <c r="CL12" s="112">
        <f t="shared" si="24"/>
        <v>0</v>
      </c>
      <c r="CM12" s="112">
        <f t="shared" si="24"/>
        <v>0</v>
      </c>
      <c r="CN12" s="112">
        <f t="shared" si="24"/>
        <v>0</v>
      </c>
      <c r="CO12" s="112">
        <f t="shared" si="24"/>
        <v>0</v>
      </c>
      <c r="CP12" s="112">
        <f t="shared" si="24"/>
        <v>0</v>
      </c>
      <c r="CQ12" s="112">
        <f t="shared" si="24"/>
        <v>0</v>
      </c>
      <c r="CR12" s="112">
        <v>0</v>
      </c>
      <c r="CS12" s="112">
        <f>CS13+CS14</f>
        <v>0</v>
      </c>
      <c r="CT12" s="112">
        <f>CT13+CT14</f>
        <v>0</v>
      </c>
      <c r="CU12" s="112">
        <v>0</v>
      </c>
      <c r="CV12" s="112">
        <f>CV13+CV14</f>
        <v>0</v>
      </c>
      <c r="CW12" s="112">
        <f>CW13+CW14</f>
        <v>0</v>
      </c>
      <c r="CX12" s="112">
        <f>CX13+CX14</f>
        <v>0</v>
      </c>
      <c r="CY12" s="112">
        <f>CY13+CY14</f>
        <v>0</v>
      </c>
      <c r="CZ12" s="112">
        <f>CZ13+CZ14</f>
        <v>0</v>
      </c>
      <c r="DA12" s="112">
        <v>0</v>
      </c>
      <c r="DB12" s="112">
        <f>DB13+DB14</f>
        <v>0</v>
      </c>
      <c r="DC12" s="112">
        <f>DC13+DC14</f>
        <v>0</v>
      </c>
      <c r="DD12" s="112">
        <f>DD13+DD14</f>
        <v>0</v>
      </c>
      <c r="DE12" s="112">
        <v>0</v>
      </c>
      <c r="DF12" s="112">
        <f>DF13+DF14</f>
        <v>0</v>
      </c>
      <c r="DG12" s="112">
        <f>DG13+DG14</f>
        <v>0</v>
      </c>
      <c r="DH12" s="112">
        <f>DH13+DH14</f>
        <v>0</v>
      </c>
      <c r="DI12" s="305">
        <f>DI13+DI14</f>
        <v>0</v>
      </c>
      <c r="DJ12" s="261">
        <f>DJ13+DJ14</f>
        <v>0</v>
      </c>
    </row>
    <row r="13" ht="22.5" customHeight="1" spans="1:114">
      <c r="A13" s="130" t="s">
        <v>280</v>
      </c>
      <c r="B13" s="131"/>
      <c r="C13" s="131"/>
      <c r="D13" s="131" t="s">
        <v>464</v>
      </c>
      <c r="E13" s="112">
        <v>201267.52</v>
      </c>
      <c r="F13" s="112">
        <v>201267.52</v>
      </c>
      <c r="G13" s="112">
        <v>0</v>
      </c>
      <c r="H13" s="112">
        <v>0</v>
      </c>
      <c r="I13" s="112">
        <v>0</v>
      </c>
      <c r="J13" s="112">
        <v>0</v>
      </c>
      <c r="K13" s="112">
        <v>0</v>
      </c>
      <c r="L13" s="112">
        <v>201267.52</v>
      </c>
      <c r="M13" s="112">
        <v>0</v>
      </c>
      <c r="N13" s="112">
        <v>0</v>
      </c>
      <c r="O13" s="112">
        <v>0</v>
      </c>
      <c r="P13" s="112">
        <v>0</v>
      </c>
      <c r="Q13" s="112">
        <v>0</v>
      </c>
      <c r="R13" s="112">
        <v>0</v>
      </c>
      <c r="S13" s="112">
        <v>0</v>
      </c>
      <c r="T13" s="112">
        <v>0</v>
      </c>
      <c r="U13" s="112">
        <v>0</v>
      </c>
      <c r="V13" s="112">
        <v>0</v>
      </c>
      <c r="W13" s="112">
        <v>0</v>
      </c>
      <c r="X13" s="112">
        <v>0</v>
      </c>
      <c r="Y13" s="112">
        <v>0</v>
      </c>
      <c r="Z13" s="112">
        <v>0</v>
      </c>
      <c r="AA13" s="112">
        <v>0</v>
      </c>
      <c r="AB13" s="112">
        <v>0</v>
      </c>
      <c r="AC13" s="112">
        <v>0</v>
      </c>
      <c r="AD13" s="112">
        <v>0</v>
      </c>
      <c r="AE13" s="112">
        <v>0</v>
      </c>
      <c r="AF13" s="112">
        <v>0</v>
      </c>
      <c r="AG13" s="112">
        <v>0</v>
      </c>
      <c r="AH13" s="112">
        <v>0</v>
      </c>
      <c r="AI13" s="112">
        <v>0</v>
      </c>
      <c r="AJ13" s="112">
        <v>0</v>
      </c>
      <c r="AK13" s="112">
        <v>0</v>
      </c>
      <c r="AL13" s="112">
        <v>0</v>
      </c>
      <c r="AM13" s="112">
        <v>0</v>
      </c>
      <c r="AN13" s="112">
        <v>0</v>
      </c>
      <c r="AO13" s="112">
        <v>0</v>
      </c>
      <c r="AP13" s="112">
        <v>0</v>
      </c>
      <c r="AQ13" s="112">
        <v>0</v>
      </c>
      <c r="AR13" s="112">
        <v>0</v>
      </c>
      <c r="AS13" s="112">
        <v>0</v>
      </c>
      <c r="AT13" s="112">
        <v>0</v>
      </c>
      <c r="AU13" s="112">
        <v>0</v>
      </c>
      <c r="AV13" s="112">
        <v>0</v>
      </c>
      <c r="AW13" s="112">
        <v>0</v>
      </c>
      <c r="AX13" s="112">
        <v>0</v>
      </c>
      <c r="AY13" s="112">
        <v>0</v>
      </c>
      <c r="AZ13" s="112">
        <v>0</v>
      </c>
      <c r="BA13" s="112">
        <v>0</v>
      </c>
      <c r="BB13" s="112">
        <v>0</v>
      </c>
      <c r="BC13" s="112">
        <v>0</v>
      </c>
      <c r="BD13" s="112">
        <v>0</v>
      </c>
      <c r="BE13" s="112">
        <v>0</v>
      </c>
      <c r="BF13" s="112">
        <v>0</v>
      </c>
      <c r="BG13" s="112">
        <v>0</v>
      </c>
      <c r="BH13" s="112">
        <v>0</v>
      </c>
      <c r="BI13" s="112">
        <v>0</v>
      </c>
      <c r="BJ13" s="112">
        <v>0</v>
      </c>
      <c r="BK13" s="112">
        <v>0</v>
      </c>
      <c r="BL13" s="112">
        <v>0</v>
      </c>
      <c r="BM13" s="112">
        <v>0</v>
      </c>
      <c r="BN13" s="112">
        <v>0</v>
      </c>
      <c r="BO13" s="112">
        <v>0</v>
      </c>
      <c r="BP13" s="112">
        <v>0</v>
      </c>
      <c r="BQ13" s="112">
        <v>0</v>
      </c>
      <c r="BR13" s="112">
        <v>0</v>
      </c>
      <c r="BS13" s="112">
        <v>0</v>
      </c>
      <c r="BT13" s="112">
        <v>0</v>
      </c>
      <c r="BU13" s="112">
        <v>0</v>
      </c>
      <c r="BV13" s="112">
        <v>0</v>
      </c>
      <c r="BW13" s="112">
        <v>0</v>
      </c>
      <c r="BX13" s="112">
        <v>0</v>
      </c>
      <c r="BY13" s="112">
        <v>0</v>
      </c>
      <c r="BZ13" s="112">
        <v>0</v>
      </c>
      <c r="CA13" s="112">
        <v>0</v>
      </c>
      <c r="CB13" s="112">
        <v>0</v>
      </c>
      <c r="CC13" s="112">
        <v>0</v>
      </c>
      <c r="CD13" s="112">
        <v>0</v>
      </c>
      <c r="CE13" s="112">
        <v>0</v>
      </c>
      <c r="CF13" s="112">
        <v>0</v>
      </c>
      <c r="CG13" s="112">
        <v>0</v>
      </c>
      <c r="CH13" s="112">
        <v>0</v>
      </c>
      <c r="CI13" s="112">
        <v>0</v>
      </c>
      <c r="CJ13" s="112">
        <v>0</v>
      </c>
      <c r="CK13" s="112">
        <v>0</v>
      </c>
      <c r="CL13" s="112">
        <v>0</v>
      </c>
      <c r="CM13" s="112">
        <v>0</v>
      </c>
      <c r="CN13" s="112">
        <v>0</v>
      </c>
      <c r="CO13" s="112">
        <v>0</v>
      </c>
      <c r="CP13" s="112">
        <v>0</v>
      </c>
      <c r="CQ13" s="112">
        <v>0</v>
      </c>
      <c r="CR13" s="112">
        <v>0</v>
      </c>
      <c r="CS13" s="112">
        <v>0</v>
      </c>
      <c r="CT13" s="112">
        <v>0</v>
      </c>
      <c r="CU13" s="112">
        <v>0</v>
      </c>
      <c r="CV13" s="112">
        <v>0</v>
      </c>
      <c r="CW13" s="112">
        <v>0</v>
      </c>
      <c r="CX13" s="112">
        <v>0</v>
      </c>
      <c r="CY13" s="112">
        <v>0</v>
      </c>
      <c r="CZ13" s="112">
        <v>0</v>
      </c>
      <c r="DA13" s="112">
        <v>0</v>
      </c>
      <c r="DB13" s="112">
        <v>0</v>
      </c>
      <c r="DC13" s="112">
        <v>0</v>
      </c>
      <c r="DD13" s="112">
        <v>0</v>
      </c>
      <c r="DE13" s="112">
        <v>0</v>
      </c>
      <c r="DF13" s="112">
        <v>0</v>
      </c>
      <c r="DG13" s="112">
        <v>0</v>
      </c>
      <c r="DH13" s="112">
        <v>0</v>
      </c>
      <c r="DI13" s="305">
        <v>0</v>
      </c>
      <c r="DJ13" s="261">
        <v>0</v>
      </c>
    </row>
    <row r="14" ht="22.5" customHeight="1" spans="1:114">
      <c r="A14" s="130" t="s">
        <v>282</v>
      </c>
      <c r="B14" s="131"/>
      <c r="C14" s="131"/>
      <c r="D14" s="131" t="s">
        <v>465</v>
      </c>
      <c r="E14" s="112">
        <v>100634</v>
      </c>
      <c r="F14" s="112">
        <v>100634</v>
      </c>
      <c r="G14" s="112">
        <v>0</v>
      </c>
      <c r="H14" s="112">
        <v>0</v>
      </c>
      <c r="I14" s="112">
        <v>0</v>
      </c>
      <c r="J14" s="112">
        <v>0</v>
      </c>
      <c r="K14" s="112">
        <v>0</v>
      </c>
      <c r="L14" s="112">
        <v>0</v>
      </c>
      <c r="M14" s="112">
        <v>100634</v>
      </c>
      <c r="N14" s="112">
        <v>0</v>
      </c>
      <c r="O14" s="112">
        <v>0</v>
      </c>
      <c r="P14" s="112">
        <v>0</v>
      </c>
      <c r="Q14" s="112">
        <v>0</v>
      </c>
      <c r="R14" s="112">
        <v>0</v>
      </c>
      <c r="S14" s="112">
        <v>0</v>
      </c>
      <c r="T14" s="112">
        <v>0</v>
      </c>
      <c r="U14" s="112">
        <v>0</v>
      </c>
      <c r="V14" s="112">
        <v>0</v>
      </c>
      <c r="W14" s="112">
        <v>0</v>
      </c>
      <c r="X14" s="112">
        <v>0</v>
      </c>
      <c r="Y14" s="112">
        <v>0</v>
      </c>
      <c r="Z14" s="112">
        <v>0</v>
      </c>
      <c r="AA14" s="112">
        <v>0</v>
      </c>
      <c r="AB14" s="112">
        <v>0</v>
      </c>
      <c r="AC14" s="112">
        <v>0</v>
      </c>
      <c r="AD14" s="112">
        <v>0</v>
      </c>
      <c r="AE14" s="112">
        <v>0</v>
      </c>
      <c r="AF14" s="112">
        <v>0</v>
      </c>
      <c r="AG14" s="112">
        <v>0</v>
      </c>
      <c r="AH14" s="112">
        <v>0</v>
      </c>
      <c r="AI14" s="112">
        <v>0</v>
      </c>
      <c r="AJ14" s="112">
        <v>0</v>
      </c>
      <c r="AK14" s="112">
        <v>0</v>
      </c>
      <c r="AL14" s="112">
        <v>0</v>
      </c>
      <c r="AM14" s="112">
        <v>0</v>
      </c>
      <c r="AN14" s="112">
        <v>0</v>
      </c>
      <c r="AO14" s="112">
        <v>0</v>
      </c>
      <c r="AP14" s="112">
        <v>0</v>
      </c>
      <c r="AQ14" s="112">
        <v>0</v>
      </c>
      <c r="AR14" s="112">
        <v>0</v>
      </c>
      <c r="AS14" s="112">
        <v>0</v>
      </c>
      <c r="AT14" s="112">
        <v>0</v>
      </c>
      <c r="AU14" s="112">
        <v>0</v>
      </c>
      <c r="AV14" s="112">
        <v>0</v>
      </c>
      <c r="AW14" s="112">
        <v>0</v>
      </c>
      <c r="AX14" s="112">
        <v>0</v>
      </c>
      <c r="AY14" s="112">
        <v>0</v>
      </c>
      <c r="AZ14" s="112">
        <v>0</v>
      </c>
      <c r="BA14" s="112">
        <v>0</v>
      </c>
      <c r="BB14" s="112">
        <v>0</v>
      </c>
      <c r="BC14" s="112">
        <v>0</v>
      </c>
      <c r="BD14" s="112">
        <v>0</v>
      </c>
      <c r="BE14" s="112">
        <v>0</v>
      </c>
      <c r="BF14" s="112">
        <v>0</v>
      </c>
      <c r="BG14" s="112">
        <v>0</v>
      </c>
      <c r="BH14" s="112">
        <v>0</v>
      </c>
      <c r="BI14" s="112">
        <v>0</v>
      </c>
      <c r="BJ14" s="112">
        <v>0</v>
      </c>
      <c r="BK14" s="112">
        <v>0</v>
      </c>
      <c r="BL14" s="112">
        <v>0</v>
      </c>
      <c r="BM14" s="112">
        <v>0</v>
      </c>
      <c r="BN14" s="112">
        <v>0</v>
      </c>
      <c r="BO14" s="112">
        <v>0</v>
      </c>
      <c r="BP14" s="112">
        <v>0</v>
      </c>
      <c r="BQ14" s="112">
        <v>0</v>
      </c>
      <c r="BR14" s="112">
        <v>0</v>
      </c>
      <c r="BS14" s="112">
        <v>0</v>
      </c>
      <c r="BT14" s="112">
        <v>0</v>
      </c>
      <c r="BU14" s="112">
        <v>0</v>
      </c>
      <c r="BV14" s="112">
        <v>0</v>
      </c>
      <c r="BW14" s="112">
        <v>0</v>
      </c>
      <c r="BX14" s="112">
        <v>0</v>
      </c>
      <c r="BY14" s="112">
        <v>0</v>
      </c>
      <c r="BZ14" s="112">
        <v>0</v>
      </c>
      <c r="CA14" s="112">
        <v>0</v>
      </c>
      <c r="CB14" s="112">
        <v>0</v>
      </c>
      <c r="CC14" s="112">
        <v>0</v>
      </c>
      <c r="CD14" s="112">
        <v>0</v>
      </c>
      <c r="CE14" s="112">
        <v>0</v>
      </c>
      <c r="CF14" s="112">
        <v>0</v>
      </c>
      <c r="CG14" s="112">
        <v>0</v>
      </c>
      <c r="CH14" s="112">
        <v>0</v>
      </c>
      <c r="CI14" s="112">
        <v>0</v>
      </c>
      <c r="CJ14" s="112">
        <v>0</v>
      </c>
      <c r="CK14" s="112">
        <v>0</v>
      </c>
      <c r="CL14" s="112">
        <v>0</v>
      </c>
      <c r="CM14" s="112">
        <v>0</v>
      </c>
      <c r="CN14" s="112">
        <v>0</v>
      </c>
      <c r="CO14" s="112">
        <v>0</v>
      </c>
      <c r="CP14" s="112">
        <v>0</v>
      </c>
      <c r="CQ14" s="112">
        <v>0</v>
      </c>
      <c r="CR14" s="112">
        <v>0</v>
      </c>
      <c r="CS14" s="112">
        <v>0</v>
      </c>
      <c r="CT14" s="112">
        <v>0</v>
      </c>
      <c r="CU14" s="112">
        <v>0</v>
      </c>
      <c r="CV14" s="112">
        <v>0</v>
      </c>
      <c r="CW14" s="112">
        <v>0</v>
      </c>
      <c r="CX14" s="112">
        <v>0</v>
      </c>
      <c r="CY14" s="112">
        <v>0</v>
      </c>
      <c r="CZ14" s="112">
        <v>0</v>
      </c>
      <c r="DA14" s="112">
        <v>0</v>
      </c>
      <c r="DB14" s="112">
        <v>0</v>
      </c>
      <c r="DC14" s="112">
        <v>0</v>
      </c>
      <c r="DD14" s="112">
        <v>0</v>
      </c>
      <c r="DE14" s="112">
        <v>0</v>
      </c>
      <c r="DF14" s="112">
        <v>0</v>
      </c>
      <c r="DG14" s="112">
        <v>0</v>
      </c>
      <c r="DH14" s="112">
        <v>0</v>
      </c>
      <c r="DI14" s="305">
        <v>0</v>
      </c>
      <c r="DJ14" s="261">
        <v>0</v>
      </c>
    </row>
    <row r="15" ht="22.5" customHeight="1" spans="1:114">
      <c r="A15" s="136" t="s">
        <v>284</v>
      </c>
      <c r="B15" s="137"/>
      <c r="C15" s="137"/>
      <c r="D15" s="137" t="s">
        <v>287</v>
      </c>
      <c r="E15" s="112">
        <v>4069.73</v>
      </c>
      <c r="F15" s="112">
        <v>4069.73</v>
      </c>
      <c r="G15" s="112">
        <f t="shared" ref="G15:S15" si="25">G16</f>
        <v>0</v>
      </c>
      <c r="H15" s="112">
        <f t="shared" si="25"/>
        <v>0</v>
      </c>
      <c r="I15" s="112">
        <f t="shared" si="25"/>
        <v>0</v>
      </c>
      <c r="J15" s="112">
        <f t="shared" si="25"/>
        <v>0</v>
      </c>
      <c r="K15" s="112">
        <f t="shared" si="25"/>
        <v>0</v>
      </c>
      <c r="L15" s="112">
        <f t="shared" si="25"/>
        <v>0</v>
      </c>
      <c r="M15" s="112">
        <f t="shared" si="25"/>
        <v>0</v>
      </c>
      <c r="N15" s="112">
        <f t="shared" si="25"/>
        <v>0</v>
      </c>
      <c r="O15" s="112">
        <f t="shared" si="25"/>
        <v>0</v>
      </c>
      <c r="P15" s="112">
        <f t="shared" si="25"/>
        <v>4069.73</v>
      </c>
      <c r="Q15" s="112">
        <f t="shared" si="25"/>
        <v>0</v>
      </c>
      <c r="R15" s="112">
        <f t="shared" si="25"/>
        <v>0</v>
      </c>
      <c r="S15" s="112">
        <f t="shared" si="25"/>
        <v>0</v>
      </c>
      <c r="T15" s="112">
        <v>0</v>
      </c>
      <c r="U15" s="112">
        <f t="shared" ref="U15:AU15" si="26">U16</f>
        <v>0</v>
      </c>
      <c r="V15" s="112">
        <f t="shared" si="26"/>
        <v>0</v>
      </c>
      <c r="W15" s="112">
        <f t="shared" si="26"/>
        <v>0</v>
      </c>
      <c r="X15" s="112">
        <f t="shared" si="26"/>
        <v>0</v>
      </c>
      <c r="Y15" s="112">
        <f t="shared" si="26"/>
        <v>0</v>
      </c>
      <c r="Z15" s="112">
        <f t="shared" si="26"/>
        <v>0</v>
      </c>
      <c r="AA15" s="112">
        <f t="shared" si="26"/>
        <v>0</v>
      </c>
      <c r="AB15" s="112">
        <f t="shared" si="26"/>
        <v>0</v>
      </c>
      <c r="AC15" s="112">
        <f t="shared" si="26"/>
        <v>0</v>
      </c>
      <c r="AD15" s="112">
        <f t="shared" si="26"/>
        <v>0</v>
      </c>
      <c r="AE15" s="112">
        <f t="shared" si="26"/>
        <v>0</v>
      </c>
      <c r="AF15" s="112">
        <f t="shared" si="26"/>
        <v>0</v>
      </c>
      <c r="AG15" s="112">
        <f t="shared" si="26"/>
        <v>0</v>
      </c>
      <c r="AH15" s="112">
        <f t="shared" si="26"/>
        <v>0</v>
      </c>
      <c r="AI15" s="112">
        <f t="shared" si="26"/>
        <v>0</v>
      </c>
      <c r="AJ15" s="112">
        <f t="shared" si="26"/>
        <v>0</v>
      </c>
      <c r="AK15" s="112">
        <f t="shared" si="26"/>
        <v>0</v>
      </c>
      <c r="AL15" s="112">
        <f t="shared" si="26"/>
        <v>0</v>
      </c>
      <c r="AM15" s="112">
        <f t="shared" si="26"/>
        <v>0</v>
      </c>
      <c r="AN15" s="112">
        <f t="shared" si="26"/>
        <v>0</v>
      </c>
      <c r="AO15" s="112">
        <f t="shared" si="26"/>
        <v>0</v>
      </c>
      <c r="AP15" s="112">
        <f t="shared" si="26"/>
        <v>0</v>
      </c>
      <c r="AQ15" s="112">
        <f t="shared" si="26"/>
        <v>0</v>
      </c>
      <c r="AR15" s="112">
        <f t="shared" si="26"/>
        <v>0</v>
      </c>
      <c r="AS15" s="112">
        <f t="shared" si="26"/>
        <v>0</v>
      </c>
      <c r="AT15" s="112">
        <f t="shared" si="26"/>
        <v>0</v>
      </c>
      <c r="AU15" s="112">
        <f t="shared" si="26"/>
        <v>0</v>
      </c>
      <c r="AV15" s="112">
        <v>0</v>
      </c>
      <c r="AW15" s="112">
        <f t="shared" ref="AW15:BH15" si="27">AW16</f>
        <v>0</v>
      </c>
      <c r="AX15" s="112">
        <f t="shared" si="27"/>
        <v>0</v>
      </c>
      <c r="AY15" s="112">
        <f t="shared" si="27"/>
        <v>0</v>
      </c>
      <c r="AZ15" s="112">
        <f t="shared" si="27"/>
        <v>0</v>
      </c>
      <c r="BA15" s="112">
        <f t="shared" si="27"/>
        <v>0</v>
      </c>
      <c r="BB15" s="112">
        <f t="shared" si="27"/>
        <v>0</v>
      </c>
      <c r="BC15" s="112">
        <f t="shared" si="27"/>
        <v>0</v>
      </c>
      <c r="BD15" s="112">
        <f t="shared" si="27"/>
        <v>0</v>
      </c>
      <c r="BE15" s="112">
        <f t="shared" si="27"/>
        <v>0</v>
      </c>
      <c r="BF15" s="112">
        <f t="shared" si="27"/>
        <v>0</v>
      </c>
      <c r="BG15" s="112">
        <f t="shared" si="27"/>
        <v>0</v>
      </c>
      <c r="BH15" s="112">
        <f t="shared" si="27"/>
        <v>0</v>
      </c>
      <c r="BI15" s="112">
        <v>0</v>
      </c>
      <c r="BJ15" s="112">
        <f>BJ16</f>
        <v>0</v>
      </c>
      <c r="BK15" s="112">
        <f>BK16</f>
        <v>0</v>
      </c>
      <c r="BL15" s="112">
        <f>BL16</f>
        <v>0</v>
      </c>
      <c r="BM15" s="112">
        <f>BM16</f>
        <v>0</v>
      </c>
      <c r="BN15" s="112">
        <v>0</v>
      </c>
      <c r="BO15" s="112">
        <f t="shared" ref="BO15:BZ15" si="28">BO16</f>
        <v>0</v>
      </c>
      <c r="BP15" s="112">
        <f t="shared" si="28"/>
        <v>0</v>
      </c>
      <c r="BQ15" s="112">
        <f t="shared" si="28"/>
        <v>0</v>
      </c>
      <c r="BR15" s="112">
        <f t="shared" si="28"/>
        <v>0</v>
      </c>
      <c r="BS15" s="112">
        <f t="shared" si="28"/>
        <v>0</v>
      </c>
      <c r="BT15" s="112">
        <f t="shared" si="28"/>
        <v>0</v>
      </c>
      <c r="BU15" s="112">
        <f t="shared" si="28"/>
        <v>0</v>
      </c>
      <c r="BV15" s="112">
        <f t="shared" si="28"/>
        <v>0</v>
      </c>
      <c r="BW15" s="112">
        <f t="shared" si="28"/>
        <v>0</v>
      </c>
      <c r="BX15" s="112">
        <f t="shared" si="28"/>
        <v>0</v>
      </c>
      <c r="BY15" s="112">
        <f t="shared" si="28"/>
        <v>0</v>
      </c>
      <c r="BZ15" s="112">
        <f t="shared" si="28"/>
        <v>0</v>
      </c>
      <c r="CA15" s="112">
        <v>0</v>
      </c>
      <c r="CB15" s="112">
        <f t="shared" ref="CB15:CQ15" si="29">CB16</f>
        <v>0</v>
      </c>
      <c r="CC15" s="112">
        <f t="shared" si="29"/>
        <v>0</v>
      </c>
      <c r="CD15" s="112">
        <f t="shared" si="29"/>
        <v>0</v>
      </c>
      <c r="CE15" s="112">
        <f t="shared" si="29"/>
        <v>0</v>
      </c>
      <c r="CF15" s="112">
        <f t="shared" si="29"/>
        <v>0</v>
      </c>
      <c r="CG15" s="112">
        <f t="shared" si="29"/>
        <v>0</v>
      </c>
      <c r="CH15" s="112">
        <f t="shared" si="29"/>
        <v>0</v>
      </c>
      <c r="CI15" s="112">
        <f t="shared" si="29"/>
        <v>0</v>
      </c>
      <c r="CJ15" s="112">
        <f t="shared" si="29"/>
        <v>0</v>
      </c>
      <c r="CK15" s="112">
        <f t="shared" si="29"/>
        <v>0</v>
      </c>
      <c r="CL15" s="112">
        <f t="shared" si="29"/>
        <v>0</v>
      </c>
      <c r="CM15" s="112">
        <f t="shared" si="29"/>
        <v>0</v>
      </c>
      <c r="CN15" s="112">
        <f t="shared" si="29"/>
        <v>0</v>
      </c>
      <c r="CO15" s="112">
        <f t="shared" si="29"/>
        <v>0</v>
      </c>
      <c r="CP15" s="112">
        <f t="shared" si="29"/>
        <v>0</v>
      </c>
      <c r="CQ15" s="112">
        <f t="shared" si="29"/>
        <v>0</v>
      </c>
      <c r="CR15" s="112">
        <v>0</v>
      </c>
      <c r="CS15" s="112">
        <f>CS16</f>
        <v>0</v>
      </c>
      <c r="CT15" s="112">
        <f>CT16</f>
        <v>0</v>
      </c>
      <c r="CU15" s="112">
        <v>0</v>
      </c>
      <c r="CV15" s="112">
        <f>CV16</f>
        <v>0</v>
      </c>
      <c r="CW15" s="112">
        <f>CW16</f>
        <v>0</v>
      </c>
      <c r="CX15" s="112">
        <f>CX16</f>
        <v>0</v>
      </c>
      <c r="CY15" s="112">
        <f>CY16</f>
        <v>0</v>
      </c>
      <c r="CZ15" s="112">
        <f>CZ16</f>
        <v>0</v>
      </c>
      <c r="DA15" s="112">
        <v>0</v>
      </c>
      <c r="DB15" s="112">
        <f>DB16</f>
        <v>0</v>
      </c>
      <c r="DC15" s="112">
        <f>DC16</f>
        <v>0</v>
      </c>
      <c r="DD15" s="112">
        <f>DD16</f>
        <v>0</v>
      </c>
      <c r="DE15" s="112">
        <v>0</v>
      </c>
      <c r="DF15" s="112">
        <f>DF16</f>
        <v>0</v>
      </c>
      <c r="DG15" s="112">
        <f>DG16</f>
        <v>0</v>
      </c>
      <c r="DH15" s="112">
        <f>DH16</f>
        <v>0</v>
      </c>
      <c r="DI15" s="305">
        <f>DI16</f>
        <v>0</v>
      </c>
      <c r="DJ15" s="261">
        <f>DJ16</f>
        <v>0</v>
      </c>
    </row>
    <row r="16" ht="22.5" customHeight="1" spans="1:114">
      <c r="A16" s="130" t="s">
        <v>286</v>
      </c>
      <c r="B16" s="131"/>
      <c r="C16" s="131"/>
      <c r="D16" s="131" t="s">
        <v>466</v>
      </c>
      <c r="E16" s="112">
        <v>4069.73</v>
      </c>
      <c r="F16" s="112">
        <v>4069.73</v>
      </c>
      <c r="G16" s="112">
        <v>0</v>
      </c>
      <c r="H16" s="112">
        <v>0</v>
      </c>
      <c r="I16" s="112">
        <v>0</v>
      </c>
      <c r="J16" s="112">
        <v>0</v>
      </c>
      <c r="K16" s="112">
        <v>0</v>
      </c>
      <c r="L16" s="112">
        <v>0</v>
      </c>
      <c r="M16" s="112">
        <v>0</v>
      </c>
      <c r="N16" s="112">
        <v>0</v>
      </c>
      <c r="O16" s="112">
        <v>0</v>
      </c>
      <c r="P16" s="112">
        <v>4069.73</v>
      </c>
      <c r="Q16" s="112">
        <v>0</v>
      </c>
      <c r="R16" s="112">
        <v>0</v>
      </c>
      <c r="S16" s="112">
        <v>0</v>
      </c>
      <c r="T16" s="112">
        <v>0</v>
      </c>
      <c r="U16" s="112">
        <v>0</v>
      </c>
      <c r="V16" s="112">
        <v>0</v>
      </c>
      <c r="W16" s="112">
        <v>0</v>
      </c>
      <c r="X16" s="112">
        <v>0</v>
      </c>
      <c r="Y16" s="112">
        <v>0</v>
      </c>
      <c r="Z16" s="112">
        <v>0</v>
      </c>
      <c r="AA16" s="112">
        <v>0</v>
      </c>
      <c r="AB16" s="112">
        <v>0</v>
      </c>
      <c r="AC16" s="112">
        <v>0</v>
      </c>
      <c r="AD16" s="112">
        <v>0</v>
      </c>
      <c r="AE16" s="112">
        <v>0</v>
      </c>
      <c r="AF16" s="112">
        <v>0</v>
      </c>
      <c r="AG16" s="112">
        <v>0</v>
      </c>
      <c r="AH16" s="112">
        <v>0</v>
      </c>
      <c r="AI16" s="112">
        <v>0</v>
      </c>
      <c r="AJ16" s="112">
        <v>0</v>
      </c>
      <c r="AK16" s="112">
        <v>0</v>
      </c>
      <c r="AL16" s="112">
        <v>0</v>
      </c>
      <c r="AM16" s="112">
        <v>0</v>
      </c>
      <c r="AN16" s="112">
        <v>0</v>
      </c>
      <c r="AO16" s="112">
        <v>0</v>
      </c>
      <c r="AP16" s="112">
        <v>0</v>
      </c>
      <c r="AQ16" s="112">
        <v>0</v>
      </c>
      <c r="AR16" s="112">
        <v>0</v>
      </c>
      <c r="AS16" s="112">
        <v>0</v>
      </c>
      <c r="AT16" s="112">
        <v>0</v>
      </c>
      <c r="AU16" s="112">
        <v>0</v>
      </c>
      <c r="AV16" s="112">
        <v>0</v>
      </c>
      <c r="AW16" s="112">
        <v>0</v>
      </c>
      <c r="AX16" s="112">
        <v>0</v>
      </c>
      <c r="AY16" s="112">
        <v>0</v>
      </c>
      <c r="AZ16" s="112">
        <v>0</v>
      </c>
      <c r="BA16" s="112">
        <v>0</v>
      </c>
      <c r="BB16" s="112">
        <v>0</v>
      </c>
      <c r="BC16" s="112">
        <v>0</v>
      </c>
      <c r="BD16" s="112">
        <v>0</v>
      </c>
      <c r="BE16" s="112">
        <v>0</v>
      </c>
      <c r="BF16" s="112">
        <v>0</v>
      </c>
      <c r="BG16" s="112">
        <v>0</v>
      </c>
      <c r="BH16" s="112">
        <v>0</v>
      </c>
      <c r="BI16" s="112">
        <v>0</v>
      </c>
      <c r="BJ16" s="112">
        <v>0</v>
      </c>
      <c r="BK16" s="112">
        <v>0</v>
      </c>
      <c r="BL16" s="112">
        <v>0</v>
      </c>
      <c r="BM16" s="112">
        <v>0</v>
      </c>
      <c r="BN16" s="112">
        <v>0</v>
      </c>
      <c r="BO16" s="112">
        <v>0</v>
      </c>
      <c r="BP16" s="112">
        <v>0</v>
      </c>
      <c r="BQ16" s="112">
        <v>0</v>
      </c>
      <c r="BR16" s="112">
        <v>0</v>
      </c>
      <c r="BS16" s="112">
        <v>0</v>
      </c>
      <c r="BT16" s="112">
        <v>0</v>
      </c>
      <c r="BU16" s="112">
        <v>0</v>
      </c>
      <c r="BV16" s="112">
        <v>0</v>
      </c>
      <c r="BW16" s="112">
        <v>0</v>
      </c>
      <c r="BX16" s="112">
        <v>0</v>
      </c>
      <c r="BY16" s="112">
        <v>0</v>
      </c>
      <c r="BZ16" s="112">
        <v>0</v>
      </c>
      <c r="CA16" s="112">
        <v>0</v>
      </c>
      <c r="CB16" s="112">
        <v>0</v>
      </c>
      <c r="CC16" s="112">
        <v>0</v>
      </c>
      <c r="CD16" s="112">
        <v>0</v>
      </c>
      <c r="CE16" s="112">
        <v>0</v>
      </c>
      <c r="CF16" s="112">
        <v>0</v>
      </c>
      <c r="CG16" s="112">
        <v>0</v>
      </c>
      <c r="CH16" s="112">
        <v>0</v>
      </c>
      <c r="CI16" s="112">
        <v>0</v>
      </c>
      <c r="CJ16" s="112">
        <v>0</v>
      </c>
      <c r="CK16" s="112">
        <v>0</v>
      </c>
      <c r="CL16" s="112">
        <v>0</v>
      </c>
      <c r="CM16" s="112">
        <v>0</v>
      </c>
      <c r="CN16" s="112">
        <v>0</v>
      </c>
      <c r="CO16" s="112">
        <v>0</v>
      </c>
      <c r="CP16" s="112">
        <v>0</v>
      </c>
      <c r="CQ16" s="112">
        <v>0</v>
      </c>
      <c r="CR16" s="112">
        <v>0</v>
      </c>
      <c r="CS16" s="112">
        <v>0</v>
      </c>
      <c r="CT16" s="112">
        <v>0</v>
      </c>
      <c r="CU16" s="112">
        <v>0</v>
      </c>
      <c r="CV16" s="112">
        <v>0</v>
      </c>
      <c r="CW16" s="112">
        <v>0</v>
      </c>
      <c r="CX16" s="112">
        <v>0</v>
      </c>
      <c r="CY16" s="112">
        <v>0</v>
      </c>
      <c r="CZ16" s="112">
        <v>0</v>
      </c>
      <c r="DA16" s="112">
        <v>0</v>
      </c>
      <c r="DB16" s="112">
        <v>0</v>
      </c>
      <c r="DC16" s="112">
        <v>0</v>
      </c>
      <c r="DD16" s="112">
        <v>0</v>
      </c>
      <c r="DE16" s="112">
        <v>0</v>
      </c>
      <c r="DF16" s="112">
        <v>0</v>
      </c>
      <c r="DG16" s="112">
        <v>0</v>
      </c>
      <c r="DH16" s="112">
        <v>0</v>
      </c>
      <c r="DI16" s="305">
        <v>0</v>
      </c>
      <c r="DJ16" s="261">
        <v>0</v>
      </c>
    </row>
    <row r="17" ht="22.5" customHeight="1" spans="1:114">
      <c r="A17" s="136" t="s">
        <v>288</v>
      </c>
      <c r="B17" s="137"/>
      <c r="C17" s="137"/>
      <c r="D17" s="137" t="s">
        <v>289</v>
      </c>
      <c r="E17" s="112">
        <v>86639.93</v>
      </c>
      <c r="F17" s="112">
        <v>86639.93</v>
      </c>
      <c r="G17" s="112">
        <f t="shared" ref="G17:S17" si="30">G18</f>
        <v>0</v>
      </c>
      <c r="H17" s="112">
        <f t="shared" si="30"/>
        <v>0</v>
      </c>
      <c r="I17" s="112">
        <f t="shared" si="30"/>
        <v>0</v>
      </c>
      <c r="J17" s="112">
        <f t="shared" si="30"/>
        <v>0</v>
      </c>
      <c r="K17" s="112">
        <f t="shared" si="30"/>
        <v>0</v>
      </c>
      <c r="L17" s="112">
        <f t="shared" si="30"/>
        <v>20624.74</v>
      </c>
      <c r="M17" s="112">
        <f t="shared" si="30"/>
        <v>0</v>
      </c>
      <c r="N17" s="112">
        <f t="shared" si="30"/>
        <v>66015.19</v>
      </c>
      <c r="O17" s="112">
        <f t="shared" si="30"/>
        <v>0</v>
      </c>
      <c r="P17" s="112">
        <f t="shared" si="30"/>
        <v>0</v>
      </c>
      <c r="Q17" s="112">
        <f t="shared" si="30"/>
        <v>0</v>
      </c>
      <c r="R17" s="112">
        <f t="shared" si="30"/>
        <v>0</v>
      </c>
      <c r="S17" s="112">
        <f t="shared" si="30"/>
        <v>0</v>
      </c>
      <c r="T17" s="112">
        <v>0</v>
      </c>
      <c r="U17" s="112">
        <f t="shared" ref="U17:AU17" si="31">U18</f>
        <v>0</v>
      </c>
      <c r="V17" s="112">
        <f t="shared" si="31"/>
        <v>0</v>
      </c>
      <c r="W17" s="112">
        <f t="shared" si="31"/>
        <v>0</v>
      </c>
      <c r="X17" s="112">
        <f t="shared" si="31"/>
        <v>0</v>
      </c>
      <c r="Y17" s="112">
        <f t="shared" si="31"/>
        <v>0</v>
      </c>
      <c r="Z17" s="112">
        <f t="shared" si="31"/>
        <v>0</v>
      </c>
      <c r="AA17" s="112">
        <f t="shared" si="31"/>
        <v>0</v>
      </c>
      <c r="AB17" s="112">
        <f t="shared" si="31"/>
        <v>0</v>
      </c>
      <c r="AC17" s="112">
        <f t="shared" si="31"/>
        <v>0</v>
      </c>
      <c r="AD17" s="112">
        <f t="shared" si="31"/>
        <v>0</v>
      </c>
      <c r="AE17" s="112">
        <f t="shared" si="31"/>
        <v>0</v>
      </c>
      <c r="AF17" s="112">
        <f t="shared" si="31"/>
        <v>0</v>
      </c>
      <c r="AG17" s="112">
        <f t="shared" si="31"/>
        <v>0</v>
      </c>
      <c r="AH17" s="112">
        <f t="shared" si="31"/>
        <v>0</v>
      </c>
      <c r="AI17" s="112">
        <f t="shared" si="31"/>
        <v>0</v>
      </c>
      <c r="AJ17" s="112">
        <f t="shared" si="31"/>
        <v>0</v>
      </c>
      <c r="AK17" s="112">
        <f t="shared" si="31"/>
        <v>0</v>
      </c>
      <c r="AL17" s="112">
        <f t="shared" si="31"/>
        <v>0</v>
      </c>
      <c r="AM17" s="112">
        <f t="shared" si="31"/>
        <v>0</v>
      </c>
      <c r="AN17" s="112">
        <f t="shared" si="31"/>
        <v>0</v>
      </c>
      <c r="AO17" s="112">
        <f t="shared" si="31"/>
        <v>0</v>
      </c>
      <c r="AP17" s="112">
        <f t="shared" si="31"/>
        <v>0</v>
      </c>
      <c r="AQ17" s="112">
        <f t="shared" si="31"/>
        <v>0</v>
      </c>
      <c r="AR17" s="112">
        <f t="shared" si="31"/>
        <v>0</v>
      </c>
      <c r="AS17" s="112">
        <f t="shared" si="31"/>
        <v>0</v>
      </c>
      <c r="AT17" s="112">
        <f t="shared" si="31"/>
        <v>0</v>
      </c>
      <c r="AU17" s="112">
        <f t="shared" si="31"/>
        <v>0</v>
      </c>
      <c r="AV17" s="112">
        <v>0</v>
      </c>
      <c r="AW17" s="112">
        <f t="shared" ref="AW17:BH17" si="32">AW18</f>
        <v>0</v>
      </c>
      <c r="AX17" s="112">
        <f t="shared" si="32"/>
        <v>0</v>
      </c>
      <c r="AY17" s="112">
        <f t="shared" si="32"/>
        <v>0</v>
      </c>
      <c r="AZ17" s="112">
        <f t="shared" si="32"/>
        <v>0</v>
      </c>
      <c r="BA17" s="112">
        <f t="shared" si="32"/>
        <v>0</v>
      </c>
      <c r="BB17" s="112">
        <f t="shared" si="32"/>
        <v>0</v>
      </c>
      <c r="BC17" s="112">
        <f t="shared" si="32"/>
        <v>0</v>
      </c>
      <c r="BD17" s="112">
        <f t="shared" si="32"/>
        <v>0</v>
      </c>
      <c r="BE17" s="112">
        <f t="shared" si="32"/>
        <v>0</v>
      </c>
      <c r="BF17" s="112">
        <f t="shared" si="32"/>
        <v>0</v>
      </c>
      <c r="BG17" s="112">
        <f t="shared" si="32"/>
        <v>0</v>
      </c>
      <c r="BH17" s="112">
        <f t="shared" si="32"/>
        <v>0</v>
      </c>
      <c r="BI17" s="112">
        <v>0</v>
      </c>
      <c r="BJ17" s="112">
        <f>BJ18</f>
        <v>0</v>
      </c>
      <c r="BK17" s="112">
        <f>BK18</f>
        <v>0</v>
      </c>
      <c r="BL17" s="112">
        <f>BL18</f>
        <v>0</v>
      </c>
      <c r="BM17" s="112">
        <f>BM18</f>
        <v>0</v>
      </c>
      <c r="BN17" s="112">
        <v>0</v>
      </c>
      <c r="BO17" s="112">
        <f t="shared" ref="BO17:BZ17" si="33">BO18</f>
        <v>0</v>
      </c>
      <c r="BP17" s="112">
        <f t="shared" si="33"/>
        <v>0</v>
      </c>
      <c r="BQ17" s="112">
        <f t="shared" si="33"/>
        <v>0</v>
      </c>
      <c r="BR17" s="112">
        <f t="shared" si="33"/>
        <v>0</v>
      </c>
      <c r="BS17" s="112">
        <f t="shared" si="33"/>
        <v>0</v>
      </c>
      <c r="BT17" s="112">
        <f t="shared" si="33"/>
        <v>0</v>
      </c>
      <c r="BU17" s="112">
        <f t="shared" si="33"/>
        <v>0</v>
      </c>
      <c r="BV17" s="112">
        <f t="shared" si="33"/>
        <v>0</v>
      </c>
      <c r="BW17" s="112">
        <f t="shared" si="33"/>
        <v>0</v>
      </c>
      <c r="BX17" s="112">
        <f t="shared" si="33"/>
        <v>0</v>
      </c>
      <c r="BY17" s="112">
        <f t="shared" si="33"/>
        <v>0</v>
      </c>
      <c r="BZ17" s="112">
        <f t="shared" si="33"/>
        <v>0</v>
      </c>
      <c r="CA17" s="112">
        <v>0</v>
      </c>
      <c r="CB17" s="112">
        <f t="shared" ref="CB17:CQ17" si="34">CB18</f>
        <v>0</v>
      </c>
      <c r="CC17" s="112">
        <f t="shared" si="34"/>
        <v>0</v>
      </c>
      <c r="CD17" s="112">
        <f t="shared" si="34"/>
        <v>0</v>
      </c>
      <c r="CE17" s="112">
        <f t="shared" si="34"/>
        <v>0</v>
      </c>
      <c r="CF17" s="112">
        <f t="shared" si="34"/>
        <v>0</v>
      </c>
      <c r="CG17" s="112">
        <f t="shared" si="34"/>
        <v>0</v>
      </c>
      <c r="CH17" s="112">
        <f t="shared" si="34"/>
        <v>0</v>
      </c>
      <c r="CI17" s="112">
        <f t="shared" si="34"/>
        <v>0</v>
      </c>
      <c r="CJ17" s="112">
        <f t="shared" si="34"/>
        <v>0</v>
      </c>
      <c r="CK17" s="112">
        <f t="shared" si="34"/>
        <v>0</v>
      </c>
      <c r="CL17" s="112">
        <f t="shared" si="34"/>
        <v>0</v>
      </c>
      <c r="CM17" s="112">
        <f t="shared" si="34"/>
        <v>0</v>
      </c>
      <c r="CN17" s="112">
        <f t="shared" si="34"/>
        <v>0</v>
      </c>
      <c r="CO17" s="112">
        <f t="shared" si="34"/>
        <v>0</v>
      </c>
      <c r="CP17" s="112">
        <f t="shared" si="34"/>
        <v>0</v>
      </c>
      <c r="CQ17" s="112">
        <f t="shared" si="34"/>
        <v>0</v>
      </c>
      <c r="CR17" s="112">
        <v>0</v>
      </c>
      <c r="CS17" s="112">
        <f>CS18</f>
        <v>0</v>
      </c>
      <c r="CT17" s="112">
        <f>CT18</f>
        <v>0</v>
      </c>
      <c r="CU17" s="112">
        <v>0</v>
      </c>
      <c r="CV17" s="112">
        <f>CV18</f>
        <v>0</v>
      </c>
      <c r="CW17" s="112">
        <f>CW18</f>
        <v>0</v>
      </c>
      <c r="CX17" s="112">
        <f>CX18</f>
        <v>0</v>
      </c>
      <c r="CY17" s="112">
        <f>CY18</f>
        <v>0</v>
      </c>
      <c r="CZ17" s="112">
        <f>CZ18</f>
        <v>0</v>
      </c>
      <c r="DA17" s="112">
        <v>0</v>
      </c>
      <c r="DB17" s="112">
        <f>DB18</f>
        <v>0</v>
      </c>
      <c r="DC17" s="112">
        <f>DC18</f>
        <v>0</v>
      </c>
      <c r="DD17" s="112">
        <f>DD18</f>
        <v>0</v>
      </c>
      <c r="DE17" s="112">
        <v>0</v>
      </c>
      <c r="DF17" s="112">
        <f>DF18</f>
        <v>0</v>
      </c>
      <c r="DG17" s="112">
        <f>DG18</f>
        <v>0</v>
      </c>
      <c r="DH17" s="112">
        <f>DH18</f>
        <v>0</v>
      </c>
      <c r="DI17" s="305">
        <f>DI18</f>
        <v>0</v>
      </c>
      <c r="DJ17" s="261">
        <f>DJ18</f>
        <v>0</v>
      </c>
    </row>
    <row r="18" ht="22.5" customHeight="1" spans="1:114">
      <c r="A18" s="136" t="s">
        <v>290</v>
      </c>
      <c r="B18" s="137"/>
      <c r="C18" s="137"/>
      <c r="D18" s="137" t="s">
        <v>467</v>
      </c>
      <c r="E18" s="112">
        <v>86639.93</v>
      </c>
      <c r="F18" s="112">
        <v>86639.93</v>
      </c>
      <c r="G18" s="112">
        <f t="shared" ref="G18:S18" si="35">G19</f>
        <v>0</v>
      </c>
      <c r="H18" s="112">
        <f t="shared" si="35"/>
        <v>0</v>
      </c>
      <c r="I18" s="112">
        <f t="shared" si="35"/>
        <v>0</v>
      </c>
      <c r="J18" s="112">
        <f t="shared" si="35"/>
        <v>0</v>
      </c>
      <c r="K18" s="112">
        <f t="shared" si="35"/>
        <v>0</v>
      </c>
      <c r="L18" s="112">
        <f t="shared" si="35"/>
        <v>20624.74</v>
      </c>
      <c r="M18" s="112">
        <f t="shared" si="35"/>
        <v>0</v>
      </c>
      <c r="N18" s="112">
        <f t="shared" si="35"/>
        <v>66015.19</v>
      </c>
      <c r="O18" s="112">
        <f t="shared" si="35"/>
        <v>0</v>
      </c>
      <c r="P18" s="112">
        <f t="shared" si="35"/>
        <v>0</v>
      </c>
      <c r="Q18" s="112">
        <f t="shared" si="35"/>
        <v>0</v>
      </c>
      <c r="R18" s="112">
        <f t="shared" si="35"/>
        <v>0</v>
      </c>
      <c r="S18" s="112">
        <f t="shared" si="35"/>
        <v>0</v>
      </c>
      <c r="T18" s="112">
        <v>0</v>
      </c>
      <c r="U18" s="112">
        <f t="shared" ref="U18:AU18" si="36">U19</f>
        <v>0</v>
      </c>
      <c r="V18" s="112">
        <f t="shared" si="36"/>
        <v>0</v>
      </c>
      <c r="W18" s="112">
        <f t="shared" si="36"/>
        <v>0</v>
      </c>
      <c r="X18" s="112">
        <f t="shared" si="36"/>
        <v>0</v>
      </c>
      <c r="Y18" s="112">
        <f t="shared" si="36"/>
        <v>0</v>
      </c>
      <c r="Z18" s="112">
        <f t="shared" si="36"/>
        <v>0</v>
      </c>
      <c r="AA18" s="112">
        <f t="shared" si="36"/>
        <v>0</v>
      </c>
      <c r="AB18" s="112">
        <f t="shared" si="36"/>
        <v>0</v>
      </c>
      <c r="AC18" s="112">
        <f t="shared" si="36"/>
        <v>0</v>
      </c>
      <c r="AD18" s="112">
        <f t="shared" si="36"/>
        <v>0</v>
      </c>
      <c r="AE18" s="112">
        <f t="shared" si="36"/>
        <v>0</v>
      </c>
      <c r="AF18" s="112">
        <f t="shared" si="36"/>
        <v>0</v>
      </c>
      <c r="AG18" s="112">
        <f t="shared" si="36"/>
        <v>0</v>
      </c>
      <c r="AH18" s="112">
        <f t="shared" si="36"/>
        <v>0</v>
      </c>
      <c r="AI18" s="112">
        <f t="shared" si="36"/>
        <v>0</v>
      </c>
      <c r="AJ18" s="112">
        <f t="shared" si="36"/>
        <v>0</v>
      </c>
      <c r="AK18" s="112">
        <f t="shared" si="36"/>
        <v>0</v>
      </c>
      <c r="AL18" s="112">
        <f t="shared" si="36"/>
        <v>0</v>
      </c>
      <c r="AM18" s="112">
        <f t="shared" si="36"/>
        <v>0</v>
      </c>
      <c r="AN18" s="112">
        <f t="shared" si="36"/>
        <v>0</v>
      </c>
      <c r="AO18" s="112">
        <f t="shared" si="36"/>
        <v>0</v>
      </c>
      <c r="AP18" s="112">
        <f t="shared" si="36"/>
        <v>0</v>
      </c>
      <c r="AQ18" s="112">
        <f t="shared" si="36"/>
        <v>0</v>
      </c>
      <c r="AR18" s="112">
        <f t="shared" si="36"/>
        <v>0</v>
      </c>
      <c r="AS18" s="112">
        <f t="shared" si="36"/>
        <v>0</v>
      </c>
      <c r="AT18" s="112">
        <f t="shared" si="36"/>
        <v>0</v>
      </c>
      <c r="AU18" s="112">
        <f t="shared" si="36"/>
        <v>0</v>
      </c>
      <c r="AV18" s="112">
        <v>0</v>
      </c>
      <c r="AW18" s="112">
        <f t="shared" ref="AW18:BH18" si="37">AW19</f>
        <v>0</v>
      </c>
      <c r="AX18" s="112">
        <f t="shared" si="37"/>
        <v>0</v>
      </c>
      <c r="AY18" s="112">
        <f t="shared" si="37"/>
        <v>0</v>
      </c>
      <c r="AZ18" s="112">
        <f t="shared" si="37"/>
        <v>0</v>
      </c>
      <c r="BA18" s="112">
        <f t="shared" si="37"/>
        <v>0</v>
      </c>
      <c r="BB18" s="112">
        <f t="shared" si="37"/>
        <v>0</v>
      </c>
      <c r="BC18" s="112">
        <f t="shared" si="37"/>
        <v>0</v>
      </c>
      <c r="BD18" s="112">
        <f t="shared" si="37"/>
        <v>0</v>
      </c>
      <c r="BE18" s="112">
        <f t="shared" si="37"/>
        <v>0</v>
      </c>
      <c r="BF18" s="112">
        <f t="shared" si="37"/>
        <v>0</v>
      </c>
      <c r="BG18" s="112">
        <f t="shared" si="37"/>
        <v>0</v>
      </c>
      <c r="BH18" s="112">
        <f t="shared" si="37"/>
        <v>0</v>
      </c>
      <c r="BI18" s="112">
        <v>0</v>
      </c>
      <c r="BJ18" s="112">
        <f>BJ19</f>
        <v>0</v>
      </c>
      <c r="BK18" s="112">
        <f>BK19</f>
        <v>0</v>
      </c>
      <c r="BL18" s="112">
        <f>BL19</f>
        <v>0</v>
      </c>
      <c r="BM18" s="112">
        <f>BM19</f>
        <v>0</v>
      </c>
      <c r="BN18" s="112">
        <v>0</v>
      </c>
      <c r="BO18" s="112">
        <f t="shared" ref="BO18:BZ18" si="38">BO19</f>
        <v>0</v>
      </c>
      <c r="BP18" s="112">
        <f t="shared" si="38"/>
        <v>0</v>
      </c>
      <c r="BQ18" s="112">
        <f t="shared" si="38"/>
        <v>0</v>
      </c>
      <c r="BR18" s="112">
        <f t="shared" si="38"/>
        <v>0</v>
      </c>
      <c r="BS18" s="112">
        <f t="shared" si="38"/>
        <v>0</v>
      </c>
      <c r="BT18" s="112">
        <f t="shared" si="38"/>
        <v>0</v>
      </c>
      <c r="BU18" s="112">
        <f t="shared" si="38"/>
        <v>0</v>
      </c>
      <c r="BV18" s="112">
        <f t="shared" si="38"/>
        <v>0</v>
      </c>
      <c r="BW18" s="112">
        <f t="shared" si="38"/>
        <v>0</v>
      </c>
      <c r="BX18" s="112">
        <f t="shared" si="38"/>
        <v>0</v>
      </c>
      <c r="BY18" s="112">
        <f t="shared" si="38"/>
        <v>0</v>
      </c>
      <c r="BZ18" s="112">
        <f t="shared" si="38"/>
        <v>0</v>
      </c>
      <c r="CA18" s="112">
        <v>0</v>
      </c>
      <c r="CB18" s="112">
        <f t="shared" ref="CB18:CQ18" si="39">CB19</f>
        <v>0</v>
      </c>
      <c r="CC18" s="112">
        <f t="shared" si="39"/>
        <v>0</v>
      </c>
      <c r="CD18" s="112">
        <f t="shared" si="39"/>
        <v>0</v>
      </c>
      <c r="CE18" s="112">
        <f t="shared" si="39"/>
        <v>0</v>
      </c>
      <c r="CF18" s="112">
        <f t="shared" si="39"/>
        <v>0</v>
      </c>
      <c r="CG18" s="112">
        <f t="shared" si="39"/>
        <v>0</v>
      </c>
      <c r="CH18" s="112">
        <f t="shared" si="39"/>
        <v>0</v>
      </c>
      <c r="CI18" s="112">
        <f t="shared" si="39"/>
        <v>0</v>
      </c>
      <c r="CJ18" s="112">
        <f t="shared" si="39"/>
        <v>0</v>
      </c>
      <c r="CK18" s="112">
        <f t="shared" si="39"/>
        <v>0</v>
      </c>
      <c r="CL18" s="112">
        <f t="shared" si="39"/>
        <v>0</v>
      </c>
      <c r="CM18" s="112">
        <f t="shared" si="39"/>
        <v>0</v>
      </c>
      <c r="CN18" s="112">
        <f t="shared" si="39"/>
        <v>0</v>
      </c>
      <c r="CO18" s="112">
        <f t="shared" si="39"/>
        <v>0</v>
      </c>
      <c r="CP18" s="112">
        <f t="shared" si="39"/>
        <v>0</v>
      </c>
      <c r="CQ18" s="112">
        <f t="shared" si="39"/>
        <v>0</v>
      </c>
      <c r="CR18" s="112">
        <v>0</v>
      </c>
      <c r="CS18" s="112">
        <f>CS19</f>
        <v>0</v>
      </c>
      <c r="CT18" s="112">
        <f>CT19</f>
        <v>0</v>
      </c>
      <c r="CU18" s="112">
        <v>0</v>
      </c>
      <c r="CV18" s="112">
        <f>CV19</f>
        <v>0</v>
      </c>
      <c r="CW18" s="112">
        <f>CW19</f>
        <v>0</v>
      </c>
      <c r="CX18" s="112">
        <f>CX19</f>
        <v>0</v>
      </c>
      <c r="CY18" s="112">
        <f>CY19</f>
        <v>0</v>
      </c>
      <c r="CZ18" s="112">
        <f>CZ19</f>
        <v>0</v>
      </c>
      <c r="DA18" s="112">
        <v>0</v>
      </c>
      <c r="DB18" s="112">
        <f>DB19</f>
        <v>0</v>
      </c>
      <c r="DC18" s="112">
        <f>DC19</f>
        <v>0</v>
      </c>
      <c r="DD18" s="112">
        <f>DD19</f>
        <v>0</v>
      </c>
      <c r="DE18" s="112">
        <v>0</v>
      </c>
      <c r="DF18" s="112">
        <f>DF19</f>
        <v>0</v>
      </c>
      <c r="DG18" s="112">
        <f>DG19</f>
        <v>0</v>
      </c>
      <c r="DH18" s="112">
        <f>DH19</f>
        <v>0</v>
      </c>
      <c r="DI18" s="305">
        <f>DI19</f>
        <v>0</v>
      </c>
      <c r="DJ18" s="261">
        <f>DJ19</f>
        <v>0</v>
      </c>
    </row>
    <row r="19" ht="22.5" customHeight="1" spans="1:114">
      <c r="A19" s="130" t="s">
        <v>292</v>
      </c>
      <c r="B19" s="131"/>
      <c r="C19" s="131"/>
      <c r="D19" s="131" t="s">
        <v>468</v>
      </c>
      <c r="E19" s="112">
        <v>86639.93</v>
      </c>
      <c r="F19" s="112">
        <v>86639.93</v>
      </c>
      <c r="G19" s="112">
        <v>0</v>
      </c>
      <c r="H19" s="112">
        <v>0</v>
      </c>
      <c r="I19" s="112">
        <v>0</v>
      </c>
      <c r="J19" s="112">
        <v>0</v>
      </c>
      <c r="K19" s="112">
        <v>0</v>
      </c>
      <c r="L19" s="112">
        <v>20624.74</v>
      </c>
      <c r="M19" s="112">
        <v>0</v>
      </c>
      <c r="N19" s="112">
        <v>66015.19</v>
      </c>
      <c r="O19" s="112">
        <v>0</v>
      </c>
      <c r="P19" s="112">
        <v>0</v>
      </c>
      <c r="Q19" s="112">
        <v>0</v>
      </c>
      <c r="R19" s="112">
        <v>0</v>
      </c>
      <c r="S19" s="112">
        <v>0</v>
      </c>
      <c r="T19" s="112">
        <v>0</v>
      </c>
      <c r="U19" s="112">
        <v>0</v>
      </c>
      <c r="V19" s="112">
        <v>0</v>
      </c>
      <c r="W19" s="112">
        <v>0</v>
      </c>
      <c r="X19" s="112">
        <v>0</v>
      </c>
      <c r="Y19" s="112">
        <v>0</v>
      </c>
      <c r="Z19" s="112">
        <v>0</v>
      </c>
      <c r="AA19" s="112">
        <v>0</v>
      </c>
      <c r="AB19" s="112">
        <v>0</v>
      </c>
      <c r="AC19" s="112">
        <v>0</v>
      </c>
      <c r="AD19" s="112">
        <v>0</v>
      </c>
      <c r="AE19" s="112">
        <v>0</v>
      </c>
      <c r="AF19" s="112">
        <v>0</v>
      </c>
      <c r="AG19" s="112">
        <v>0</v>
      </c>
      <c r="AH19" s="112">
        <v>0</v>
      </c>
      <c r="AI19" s="112">
        <v>0</v>
      </c>
      <c r="AJ19" s="112">
        <v>0</v>
      </c>
      <c r="AK19" s="112">
        <v>0</v>
      </c>
      <c r="AL19" s="112">
        <v>0</v>
      </c>
      <c r="AM19" s="112">
        <v>0</v>
      </c>
      <c r="AN19" s="112">
        <v>0</v>
      </c>
      <c r="AO19" s="112">
        <v>0</v>
      </c>
      <c r="AP19" s="112">
        <v>0</v>
      </c>
      <c r="AQ19" s="112">
        <v>0</v>
      </c>
      <c r="AR19" s="112">
        <v>0</v>
      </c>
      <c r="AS19" s="112">
        <v>0</v>
      </c>
      <c r="AT19" s="112">
        <v>0</v>
      </c>
      <c r="AU19" s="112">
        <v>0</v>
      </c>
      <c r="AV19" s="112">
        <v>0</v>
      </c>
      <c r="AW19" s="112">
        <v>0</v>
      </c>
      <c r="AX19" s="112">
        <v>0</v>
      </c>
      <c r="AY19" s="112">
        <v>0</v>
      </c>
      <c r="AZ19" s="112">
        <v>0</v>
      </c>
      <c r="BA19" s="112">
        <v>0</v>
      </c>
      <c r="BB19" s="112">
        <v>0</v>
      </c>
      <c r="BC19" s="112">
        <v>0</v>
      </c>
      <c r="BD19" s="112">
        <v>0</v>
      </c>
      <c r="BE19" s="112">
        <v>0</v>
      </c>
      <c r="BF19" s="112">
        <v>0</v>
      </c>
      <c r="BG19" s="112">
        <v>0</v>
      </c>
      <c r="BH19" s="112">
        <v>0</v>
      </c>
      <c r="BI19" s="112">
        <v>0</v>
      </c>
      <c r="BJ19" s="112">
        <v>0</v>
      </c>
      <c r="BK19" s="112">
        <v>0</v>
      </c>
      <c r="BL19" s="112">
        <v>0</v>
      </c>
      <c r="BM19" s="112">
        <v>0</v>
      </c>
      <c r="BN19" s="112">
        <v>0</v>
      </c>
      <c r="BO19" s="112">
        <v>0</v>
      </c>
      <c r="BP19" s="112">
        <v>0</v>
      </c>
      <c r="BQ19" s="112">
        <v>0</v>
      </c>
      <c r="BR19" s="112">
        <v>0</v>
      </c>
      <c r="BS19" s="112">
        <v>0</v>
      </c>
      <c r="BT19" s="112">
        <v>0</v>
      </c>
      <c r="BU19" s="112">
        <v>0</v>
      </c>
      <c r="BV19" s="112">
        <v>0</v>
      </c>
      <c r="BW19" s="112">
        <v>0</v>
      </c>
      <c r="BX19" s="112">
        <v>0</v>
      </c>
      <c r="BY19" s="112">
        <v>0</v>
      </c>
      <c r="BZ19" s="112">
        <v>0</v>
      </c>
      <c r="CA19" s="112">
        <v>0</v>
      </c>
      <c r="CB19" s="112">
        <v>0</v>
      </c>
      <c r="CC19" s="112">
        <v>0</v>
      </c>
      <c r="CD19" s="112">
        <v>0</v>
      </c>
      <c r="CE19" s="112">
        <v>0</v>
      </c>
      <c r="CF19" s="112">
        <v>0</v>
      </c>
      <c r="CG19" s="112">
        <v>0</v>
      </c>
      <c r="CH19" s="112">
        <v>0</v>
      </c>
      <c r="CI19" s="112">
        <v>0</v>
      </c>
      <c r="CJ19" s="112">
        <v>0</v>
      </c>
      <c r="CK19" s="112">
        <v>0</v>
      </c>
      <c r="CL19" s="112">
        <v>0</v>
      </c>
      <c r="CM19" s="112">
        <v>0</v>
      </c>
      <c r="CN19" s="112">
        <v>0</v>
      </c>
      <c r="CO19" s="112">
        <v>0</v>
      </c>
      <c r="CP19" s="112">
        <v>0</v>
      </c>
      <c r="CQ19" s="112">
        <v>0</v>
      </c>
      <c r="CR19" s="112">
        <v>0</v>
      </c>
      <c r="CS19" s="112">
        <v>0</v>
      </c>
      <c r="CT19" s="112">
        <v>0</v>
      </c>
      <c r="CU19" s="112">
        <v>0</v>
      </c>
      <c r="CV19" s="112">
        <v>0</v>
      </c>
      <c r="CW19" s="112">
        <v>0</v>
      </c>
      <c r="CX19" s="112">
        <v>0</v>
      </c>
      <c r="CY19" s="112">
        <v>0</v>
      </c>
      <c r="CZ19" s="112">
        <v>0</v>
      </c>
      <c r="DA19" s="112">
        <v>0</v>
      </c>
      <c r="DB19" s="112">
        <v>0</v>
      </c>
      <c r="DC19" s="112">
        <v>0</v>
      </c>
      <c r="DD19" s="112">
        <v>0</v>
      </c>
      <c r="DE19" s="112">
        <v>0</v>
      </c>
      <c r="DF19" s="112">
        <v>0</v>
      </c>
      <c r="DG19" s="112">
        <v>0</v>
      </c>
      <c r="DH19" s="112">
        <v>0</v>
      </c>
      <c r="DI19" s="305">
        <v>0</v>
      </c>
      <c r="DJ19" s="261">
        <v>0</v>
      </c>
    </row>
    <row r="20" ht="22.5" customHeight="1" spans="1:114">
      <c r="A20" s="136" t="s">
        <v>294</v>
      </c>
      <c r="B20" s="137"/>
      <c r="C20" s="137"/>
      <c r="D20" s="137" t="s">
        <v>295</v>
      </c>
      <c r="E20" s="112">
        <v>5907557.6</v>
      </c>
      <c r="F20" s="112">
        <v>0</v>
      </c>
      <c r="G20" s="112">
        <f t="shared" ref="G20:S20" si="40">G21</f>
        <v>0</v>
      </c>
      <c r="H20" s="112">
        <f t="shared" si="40"/>
        <v>0</v>
      </c>
      <c r="I20" s="112">
        <f t="shared" si="40"/>
        <v>0</v>
      </c>
      <c r="J20" s="112">
        <f t="shared" si="40"/>
        <v>0</v>
      </c>
      <c r="K20" s="112">
        <f t="shared" si="40"/>
        <v>0</v>
      </c>
      <c r="L20" s="112">
        <f t="shared" si="40"/>
        <v>0</v>
      </c>
      <c r="M20" s="112">
        <f t="shared" si="40"/>
        <v>0</v>
      </c>
      <c r="N20" s="112">
        <f t="shared" si="40"/>
        <v>0</v>
      </c>
      <c r="O20" s="112">
        <f t="shared" si="40"/>
        <v>0</v>
      </c>
      <c r="P20" s="112">
        <f t="shared" si="40"/>
        <v>0</v>
      </c>
      <c r="Q20" s="112">
        <f t="shared" si="40"/>
        <v>0</v>
      </c>
      <c r="R20" s="112">
        <f t="shared" si="40"/>
        <v>0</v>
      </c>
      <c r="S20" s="112">
        <f t="shared" si="40"/>
        <v>0</v>
      </c>
      <c r="T20" s="112">
        <v>0</v>
      </c>
      <c r="U20" s="112">
        <f t="shared" ref="U20:AU20" si="41">U21</f>
        <v>0</v>
      </c>
      <c r="V20" s="112">
        <f t="shared" si="41"/>
        <v>0</v>
      </c>
      <c r="W20" s="112">
        <f t="shared" si="41"/>
        <v>0</v>
      </c>
      <c r="X20" s="112">
        <f t="shared" si="41"/>
        <v>0</v>
      </c>
      <c r="Y20" s="112">
        <f t="shared" si="41"/>
        <v>0</v>
      </c>
      <c r="Z20" s="112">
        <f t="shared" si="41"/>
        <v>0</v>
      </c>
      <c r="AA20" s="112">
        <f t="shared" si="41"/>
        <v>0</v>
      </c>
      <c r="AB20" s="112">
        <f t="shared" si="41"/>
        <v>0</v>
      </c>
      <c r="AC20" s="112">
        <f t="shared" si="41"/>
        <v>0</v>
      </c>
      <c r="AD20" s="112">
        <f t="shared" si="41"/>
        <v>0</v>
      </c>
      <c r="AE20" s="112">
        <f t="shared" si="41"/>
        <v>0</v>
      </c>
      <c r="AF20" s="112">
        <f t="shared" si="41"/>
        <v>0</v>
      </c>
      <c r="AG20" s="112">
        <f t="shared" si="41"/>
        <v>0</v>
      </c>
      <c r="AH20" s="112">
        <f t="shared" si="41"/>
        <v>0</v>
      </c>
      <c r="AI20" s="112">
        <f t="shared" si="41"/>
        <v>0</v>
      </c>
      <c r="AJ20" s="112">
        <f t="shared" si="41"/>
        <v>0</v>
      </c>
      <c r="AK20" s="112">
        <f t="shared" si="41"/>
        <v>0</v>
      </c>
      <c r="AL20" s="112">
        <f t="shared" si="41"/>
        <v>0</v>
      </c>
      <c r="AM20" s="112">
        <f t="shared" si="41"/>
        <v>0</v>
      </c>
      <c r="AN20" s="112">
        <f t="shared" si="41"/>
        <v>0</v>
      </c>
      <c r="AO20" s="112">
        <f t="shared" si="41"/>
        <v>0</v>
      </c>
      <c r="AP20" s="112">
        <f t="shared" si="41"/>
        <v>0</v>
      </c>
      <c r="AQ20" s="112">
        <f t="shared" si="41"/>
        <v>0</v>
      </c>
      <c r="AR20" s="112">
        <f t="shared" si="41"/>
        <v>0</v>
      </c>
      <c r="AS20" s="112">
        <f t="shared" si="41"/>
        <v>0</v>
      </c>
      <c r="AT20" s="112">
        <f t="shared" si="41"/>
        <v>0</v>
      </c>
      <c r="AU20" s="112">
        <f t="shared" si="41"/>
        <v>0</v>
      </c>
      <c r="AV20" s="112">
        <v>0</v>
      </c>
      <c r="AW20" s="112">
        <f t="shared" ref="AW20:BH20" si="42">AW21</f>
        <v>0</v>
      </c>
      <c r="AX20" s="112">
        <f t="shared" si="42"/>
        <v>0</v>
      </c>
      <c r="AY20" s="112">
        <f t="shared" si="42"/>
        <v>0</v>
      </c>
      <c r="AZ20" s="112">
        <f t="shared" si="42"/>
        <v>0</v>
      </c>
      <c r="BA20" s="112">
        <f t="shared" si="42"/>
        <v>0</v>
      </c>
      <c r="BB20" s="112">
        <f t="shared" si="42"/>
        <v>0</v>
      </c>
      <c r="BC20" s="112">
        <f t="shared" si="42"/>
        <v>0</v>
      </c>
      <c r="BD20" s="112">
        <f t="shared" si="42"/>
        <v>0</v>
      </c>
      <c r="BE20" s="112">
        <f t="shared" si="42"/>
        <v>0</v>
      </c>
      <c r="BF20" s="112">
        <f t="shared" si="42"/>
        <v>0</v>
      </c>
      <c r="BG20" s="112">
        <f t="shared" si="42"/>
        <v>0</v>
      </c>
      <c r="BH20" s="112">
        <f t="shared" si="42"/>
        <v>0</v>
      </c>
      <c r="BI20" s="112">
        <v>0</v>
      </c>
      <c r="BJ20" s="112">
        <f>BJ21</f>
        <v>0</v>
      </c>
      <c r="BK20" s="112">
        <f>BK21</f>
        <v>0</v>
      </c>
      <c r="BL20" s="112">
        <f>BL21</f>
        <v>0</v>
      </c>
      <c r="BM20" s="112">
        <f>BM21</f>
        <v>0</v>
      </c>
      <c r="BN20" s="112">
        <v>0</v>
      </c>
      <c r="BO20" s="112">
        <f t="shared" ref="BO20:BZ20" si="43">BO21</f>
        <v>0</v>
      </c>
      <c r="BP20" s="112">
        <f t="shared" si="43"/>
        <v>0</v>
      </c>
      <c r="BQ20" s="112">
        <f t="shared" si="43"/>
        <v>0</v>
      </c>
      <c r="BR20" s="112">
        <f t="shared" si="43"/>
        <v>0</v>
      </c>
      <c r="BS20" s="112">
        <f t="shared" si="43"/>
        <v>0</v>
      </c>
      <c r="BT20" s="112">
        <f t="shared" si="43"/>
        <v>0</v>
      </c>
      <c r="BU20" s="112">
        <f t="shared" si="43"/>
        <v>0</v>
      </c>
      <c r="BV20" s="112">
        <f t="shared" si="43"/>
        <v>0</v>
      </c>
      <c r="BW20" s="112">
        <f t="shared" si="43"/>
        <v>0</v>
      </c>
      <c r="BX20" s="112">
        <f t="shared" si="43"/>
        <v>0</v>
      </c>
      <c r="BY20" s="112">
        <f t="shared" si="43"/>
        <v>0</v>
      </c>
      <c r="BZ20" s="112">
        <f t="shared" si="43"/>
        <v>0</v>
      </c>
      <c r="CA20" s="112">
        <v>5907557.6</v>
      </c>
      <c r="CB20" s="112">
        <f t="shared" ref="CB20:CQ20" si="44">CB21</f>
        <v>0</v>
      </c>
      <c r="CC20" s="112">
        <f t="shared" si="44"/>
        <v>0</v>
      </c>
      <c r="CD20" s="112">
        <f t="shared" si="44"/>
        <v>0</v>
      </c>
      <c r="CE20" s="112">
        <f t="shared" si="44"/>
        <v>5907557.6</v>
      </c>
      <c r="CF20" s="112">
        <f t="shared" si="44"/>
        <v>0</v>
      </c>
      <c r="CG20" s="112">
        <f t="shared" si="44"/>
        <v>0</v>
      </c>
      <c r="CH20" s="112">
        <f t="shared" si="44"/>
        <v>0</v>
      </c>
      <c r="CI20" s="112">
        <f t="shared" si="44"/>
        <v>0</v>
      </c>
      <c r="CJ20" s="112">
        <f t="shared" si="44"/>
        <v>0</v>
      </c>
      <c r="CK20" s="112">
        <f t="shared" si="44"/>
        <v>0</v>
      </c>
      <c r="CL20" s="112">
        <f t="shared" si="44"/>
        <v>0</v>
      </c>
      <c r="CM20" s="112">
        <f t="shared" si="44"/>
        <v>0</v>
      </c>
      <c r="CN20" s="112">
        <f t="shared" si="44"/>
        <v>0</v>
      </c>
      <c r="CO20" s="112">
        <f t="shared" si="44"/>
        <v>0</v>
      </c>
      <c r="CP20" s="112">
        <f t="shared" si="44"/>
        <v>0</v>
      </c>
      <c r="CQ20" s="112">
        <f t="shared" si="44"/>
        <v>0</v>
      </c>
      <c r="CR20" s="112">
        <v>0</v>
      </c>
      <c r="CS20" s="112">
        <f>CS21</f>
        <v>0</v>
      </c>
      <c r="CT20" s="112">
        <f>CT21</f>
        <v>0</v>
      </c>
      <c r="CU20" s="112">
        <v>0</v>
      </c>
      <c r="CV20" s="112">
        <f>CV21</f>
        <v>0</v>
      </c>
      <c r="CW20" s="112">
        <f>CW21</f>
        <v>0</v>
      </c>
      <c r="CX20" s="112">
        <f>CX21</f>
        <v>0</v>
      </c>
      <c r="CY20" s="112">
        <f>CY21</f>
        <v>0</v>
      </c>
      <c r="CZ20" s="112">
        <f>CZ21</f>
        <v>0</v>
      </c>
      <c r="DA20" s="112">
        <v>0</v>
      </c>
      <c r="DB20" s="112">
        <f>DB21</f>
        <v>0</v>
      </c>
      <c r="DC20" s="112">
        <f>DC21</f>
        <v>0</v>
      </c>
      <c r="DD20" s="112">
        <f>DD21</f>
        <v>0</v>
      </c>
      <c r="DE20" s="112">
        <v>0</v>
      </c>
      <c r="DF20" s="112">
        <f>DF21</f>
        <v>0</v>
      </c>
      <c r="DG20" s="112">
        <f>DG21</f>
        <v>0</v>
      </c>
      <c r="DH20" s="112">
        <f>DH21</f>
        <v>0</v>
      </c>
      <c r="DI20" s="305">
        <f>DI21</f>
        <v>0</v>
      </c>
      <c r="DJ20" s="261">
        <f>DJ21</f>
        <v>0</v>
      </c>
    </row>
    <row r="21" ht="22.5" customHeight="1" spans="1:114">
      <c r="A21" s="136" t="s">
        <v>296</v>
      </c>
      <c r="B21" s="137"/>
      <c r="C21" s="137"/>
      <c r="D21" s="137" t="s">
        <v>469</v>
      </c>
      <c r="E21" s="112">
        <v>5907557.6</v>
      </c>
      <c r="F21" s="112">
        <v>0</v>
      </c>
      <c r="G21" s="112">
        <f t="shared" ref="G21:S21" si="45">G22+G23</f>
        <v>0</v>
      </c>
      <c r="H21" s="112">
        <f t="shared" si="45"/>
        <v>0</v>
      </c>
      <c r="I21" s="112">
        <f t="shared" si="45"/>
        <v>0</v>
      </c>
      <c r="J21" s="112">
        <f t="shared" si="45"/>
        <v>0</v>
      </c>
      <c r="K21" s="112">
        <f t="shared" si="45"/>
        <v>0</v>
      </c>
      <c r="L21" s="112">
        <f t="shared" si="45"/>
        <v>0</v>
      </c>
      <c r="M21" s="112">
        <f t="shared" si="45"/>
        <v>0</v>
      </c>
      <c r="N21" s="112">
        <f t="shared" si="45"/>
        <v>0</v>
      </c>
      <c r="O21" s="112">
        <f t="shared" si="45"/>
        <v>0</v>
      </c>
      <c r="P21" s="112">
        <f t="shared" si="45"/>
        <v>0</v>
      </c>
      <c r="Q21" s="112">
        <f t="shared" si="45"/>
        <v>0</v>
      </c>
      <c r="R21" s="112">
        <f t="shared" si="45"/>
        <v>0</v>
      </c>
      <c r="S21" s="112">
        <f t="shared" si="45"/>
        <v>0</v>
      </c>
      <c r="T21" s="112">
        <v>0</v>
      </c>
      <c r="U21" s="112">
        <f t="shared" ref="U21:AU21" si="46">U22+U23</f>
        <v>0</v>
      </c>
      <c r="V21" s="112">
        <f t="shared" si="46"/>
        <v>0</v>
      </c>
      <c r="W21" s="112">
        <f t="shared" si="46"/>
        <v>0</v>
      </c>
      <c r="X21" s="112">
        <f t="shared" si="46"/>
        <v>0</v>
      </c>
      <c r="Y21" s="112">
        <f t="shared" si="46"/>
        <v>0</v>
      </c>
      <c r="Z21" s="112">
        <f t="shared" si="46"/>
        <v>0</v>
      </c>
      <c r="AA21" s="112">
        <f t="shared" si="46"/>
        <v>0</v>
      </c>
      <c r="AB21" s="112">
        <f t="shared" si="46"/>
        <v>0</v>
      </c>
      <c r="AC21" s="112">
        <f t="shared" si="46"/>
        <v>0</v>
      </c>
      <c r="AD21" s="112">
        <f t="shared" si="46"/>
        <v>0</v>
      </c>
      <c r="AE21" s="112">
        <f t="shared" si="46"/>
        <v>0</v>
      </c>
      <c r="AF21" s="112">
        <f t="shared" si="46"/>
        <v>0</v>
      </c>
      <c r="AG21" s="112">
        <f t="shared" si="46"/>
        <v>0</v>
      </c>
      <c r="AH21" s="112">
        <f t="shared" si="46"/>
        <v>0</v>
      </c>
      <c r="AI21" s="112">
        <f t="shared" si="46"/>
        <v>0</v>
      </c>
      <c r="AJ21" s="112">
        <f t="shared" si="46"/>
        <v>0</v>
      </c>
      <c r="AK21" s="112">
        <f t="shared" si="46"/>
        <v>0</v>
      </c>
      <c r="AL21" s="112">
        <f t="shared" si="46"/>
        <v>0</v>
      </c>
      <c r="AM21" s="112">
        <f t="shared" si="46"/>
        <v>0</v>
      </c>
      <c r="AN21" s="112">
        <f t="shared" si="46"/>
        <v>0</v>
      </c>
      <c r="AO21" s="112">
        <f t="shared" si="46"/>
        <v>0</v>
      </c>
      <c r="AP21" s="112">
        <f t="shared" si="46"/>
        <v>0</v>
      </c>
      <c r="AQ21" s="112">
        <f t="shared" si="46"/>
        <v>0</v>
      </c>
      <c r="AR21" s="112">
        <f t="shared" si="46"/>
        <v>0</v>
      </c>
      <c r="AS21" s="112">
        <f t="shared" si="46"/>
        <v>0</v>
      </c>
      <c r="AT21" s="112">
        <f t="shared" si="46"/>
        <v>0</v>
      </c>
      <c r="AU21" s="112">
        <f t="shared" si="46"/>
        <v>0</v>
      </c>
      <c r="AV21" s="112">
        <v>0</v>
      </c>
      <c r="AW21" s="112">
        <f t="shared" ref="AW21:BH21" si="47">AW22+AW23</f>
        <v>0</v>
      </c>
      <c r="AX21" s="112">
        <f t="shared" si="47"/>
        <v>0</v>
      </c>
      <c r="AY21" s="112">
        <f t="shared" si="47"/>
        <v>0</v>
      </c>
      <c r="AZ21" s="112">
        <f t="shared" si="47"/>
        <v>0</v>
      </c>
      <c r="BA21" s="112">
        <f t="shared" si="47"/>
        <v>0</v>
      </c>
      <c r="BB21" s="112">
        <f t="shared" si="47"/>
        <v>0</v>
      </c>
      <c r="BC21" s="112">
        <f t="shared" si="47"/>
        <v>0</v>
      </c>
      <c r="BD21" s="112">
        <f t="shared" si="47"/>
        <v>0</v>
      </c>
      <c r="BE21" s="112">
        <f t="shared" si="47"/>
        <v>0</v>
      </c>
      <c r="BF21" s="112">
        <f t="shared" si="47"/>
        <v>0</v>
      </c>
      <c r="BG21" s="112">
        <f t="shared" si="47"/>
        <v>0</v>
      </c>
      <c r="BH21" s="112">
        <f t="shared" si="47"/>
        <v>0</v>
      </c>
      <c r="BI21" s="112">
        <v>0</v>
      </c>
      <c r="BJ21" s="112">
        <f>BJ22+BJ23</f>
        <v>0</v>
      </c>
      <c r="BK21" s="112">
        <f>BK22+BK23</f>
        <v>0</v>
      </c>
      <c r="BL21" s="112">
        <f>BL22+BL23</f>
        <v>0</v>
      </c>
      <c r="BM21" s="112">
        <f>BM22+BM23</f>
        <v>0</v>
      </c>
      <c r="BN21" s="112">
        <v>0</v>
      </c>
      <c r="BO21" s="112">
        <f t="shared" ref="BO21:BZ21" si="48">BO22+BO23</f>
        <v>0</v>
      </c>
      <c r="BP21" s="112">
        <f t="shared" si="48"/>
        <v>0</v>
      </c>
      <c r="BQ21" s="112">
        <f t="shared" si="48"/>
        <v>0</v>
      </c>
      <c r="BR21" s="112">
        <f t="shared" si="48"/>
        <v>0</v>
      </c>
      <c r="BS21" s="112">
        <f t="shared" si="48"/>
        <v>0</v>
      </c>
      <c r="BT21" s="112">
        <f t="shared" si="48"/>
        <v>0</v>
      </c>
      <c r="BU21" s="112">
        <f t="shared" si="48"/>
        <v>0</v>
      </c>
      <c r="BV21" s="112">
        <f t="shared" si="48"/>
        <v>0</v>
      </c>
      <c r="BW21" s="112">
        <f t="shared" si="48"/>
        <v>0</v>
      </c>
      <c r="BX21" s="112">
        <f t="shared" si="48"/>
        <v>0</v>
      </c>
      <c r="BY21" s="112">
        <f t="shared" si="48"/>
        <v>0</v>
      </c>
      <c r="BZ21" s="112">
        <f t="shared" si="48"/>
        <v>0</v>
      </c>
      <c r="CA21" s="112">
        <v>5907557.6</v>
      </c>
      <c r="CB21" s="112">
        <f t="shared" ref="CB21:CQ21" si="49">CB22+CB23</f>
        <v>0</v>
      </c>
      <c r="CC21" s="112">
        <f t="shared" si="49"/>
        <v>0</v>
      </c>
      <c r="CD21" s="112">
        <f t="shared" si="49"/>
        <v>0</v>
      </c>
      <c r="CE21" s="112">
        <f t="shared" si="49"/>
        <v>5907557.6</v>
      </c>
      <c r="CF21" s="112">
        <f t="shared" si="49"/>
        <v>0</v>
      </c>
      <c r="CG21" s="112">
        <f t="shared" si="49"/>
        <v>0</v>
      </c>
      <c r="CH21" s="112">
        <f t="shared" si="49"/>
        <v>0</v>
      </c>
      <c r="CI21" s="112">
        <f t="shared" si="49"/>
        <v>0</v>
      </c>
      <c r="CJ21" s="112">
        <f t="shared" si="49"/>
        <v>0</v>
      </c>
      <c r="CK21" s="112">
        <f t="shared" si="49"/>
        <v>0</v>
      </c>
      <c r="CL21" s="112">
        <f t="shared" si="49"/>
        <v>0</v>
      </c>
      <c r="CM21" s="112">
        <f t="shared" si="49"/>
        <v>0</v>
      </c>
      <c r="CN21" s="112">
        <f t="shared" si="49"/>
        <v>0</v>
      </c>
      <c r="CO21" s="112">
        <f t="shared" si="49"/>
        <v>0</v>
      </c>
      <c r="CP21" s="112">
        <f t="shared" si="49"/>
        <v>0</v>
      </c>
      <c r="CQ21" s="112">
        <f t="shared" si="49"/>
        <v>0</v>
      </c>
      <c r="CR21" s="112">
        <v>0</v>
      </c>
      <c r="CS21" s="112">
        <f>CS22+CS23</f>
        <v>0</v>
      </c>
      <c r="CT21" s="112">
        <f>CT22+CT23</f>
        <v>0</v>
      </c>
      <c r="CU21" s="112">
        <v>0</v>
      </c>
      <c r="CV21" s="112">
        <f>CV22+CV23</f>
        <v>0</v>
      </c>
      <c r="CW21" s="112">
        <f>CW22+CW23</f>
        <v>0</v>
      </c>
      <c r="CX21" s="112">
        <f>CX22+CX23</f>
        <v>0</v>
      </c>
      <c r="CY21" s="112">
        <f>CY22+CY23</f>
        <v>0</v>
      </c>
      <c r="CZ21" s="112">
        <f>CZ22+CZ23</f>
        <v>0</v>
      </c>
      <c r="DA21" s="112">
        <v>0</v>
      </c>
      <c r="DB21" s="112">
        <f>DB22+DB23</f>
        <v>0</v>
      </c>
      <c r="DC21" s="112">
        <f>DC22+DC23</f>
        <v>0</v>
      </c>
      <c r="DD21" s="112">
        <f>DD22+DD23</f>
        <v>0</v>
      </c>
      <c r="DE21" s="112">
        <v>0</v>
      </c>
      <c r="DF21" s="112">
        <f>DF22+DF23</f>
        <v>0</v>
      </c>
      <c r="DG21" s="112">
        <f>DG22+DG23</f>
        <v>0</v>
      </c>
      <c r="DH21" s="112">
        <f>DH22+DH23</f>
        <v>0</v>
      </c>
      <c r="DI21" s="305">
        <f>DI22+DI23</f>
        <v>0</v>
      </c>
      <c r="DJ21" s="261">
        <f>DJ22+DJ23</f>
        <v>0</v>
      </c>
    </row>
    <row r="22" ht="22.5" customHeight="1" spans="1:114">
      <c r="A22" s="130" t="s">
        <v>298</v>
      </c>
      <c r="B22" s="131"/>
      <c r="C22" s="131"/>
      <c r="D22" s="131" t="s">
        <v>470</v>
      </c>
      <c r="E22" s="112">
        <v>907557.6</v>
      </c>
      <c r="F22" s="112">
        <v>0</v>
      </c>
      <c r="G22" s="112">
        <v>0</v>
      </c>
      <c r="H22" s="112">
        <v>0</v>
      </c>
      <c r="I22" s="112">
        <v>0</v>
      </c>
      <c r="J22" s="112">
        <v>0</v>
      </c>
      <c r="K22" s="112">
        <v>0</v>
      </c>
      <c r="L22" s="112">
        <v>0</v>
      </c>
      <c r="M22" s="112">
        <v>0</v>
      </c>
      <c r="N22" s="112">
        <v>0</v>
      </c>
      <c r="O22" s="112">
        <v>0</v>
      </c>
      <c r="P22" s="112">
        <v>0</v>
      </c>
      <c r="Q22" s="112">
        <v>0</v>
      </c>
      <c r="R22" s="112">
        <v>0</v>
      </c>
      <c r="S22" s="112">
        <v>0</v>
      </c>
      <c r="T22" s="112">
        <v>0</v>
      </c>
      <c r="U22" s="112">
        <v>0</v>
      </c>
      <c r="V22" s="112">
        <v>0</v>
      </c>
      <c r="W22" s="112">
        <v>0</v>
      </c>
      <c r="X22" s="112">
        <v>0</v>
      </c>
      <c r="Y22" s="112">
        <v>0</v>
      </c>
      <c r="Z22" s="112">
        <v>0</v>
      </c>
      <c r="AA22" s="112">
        <v>0</v>
      </c>
      <c r="AB22" s="112">
        <v>0</v>
      </c>
      <c r="AC22" s="112">
        <v>0</v>
      </c>
      <c r="AD22" s="112">
        <v>0</v>
      </c>
      <c r="AE22" s="112">
        <v>0</v>
      </c>
      <c r="AF22" s="112">
        <v>0</v>
      </c>
      <c r="AG22" s="112">
        <v>0</v>
      </c>
      <c r="AH22" s="112">
        <v>0</v>
      </c>
      <c r="AI22" s="112">
        <v>0</v>
      </c>
      <c r="AJ22" s="112">
        <v>0</v>
      </c>
      <c r="AK22" s="112">
        <v>0</v>
      </c>
      <c r="AL22" s="112">
        <v>0</v>
      </c>
      <c r="AM22" s="112">
        <v>0</v>
      </c>
      <c r="AN22" s="112">
        <v>0</v>
      </c>
      <c r="AO22" s="112">
        <v>0</v>
      </c>
      <c r="AP22" s="112">
        <v>0</v>
      </c>
      <c r="AQ22" s="112">
        <v>0</v>
      </c>
      <c r="AR22" s="112">
        <v>0</v>
      </c>
      <c r="AS22" s="112">
        <v>0</v>
      </c>
      <c r="AT22" s="112">
        <v>0</v>
      </c>
      <c r="AU22" s="112">
        <v>0</v>
      </c>
      <c r="AV22" s="112">
        <v>0</v>
      </c>
      <c r="AW22" s="112">
        <v>0</v>
      </c>
      <c r="AX22" s="112">
        <v>0</v>
      </c>
      <c r="AY22" s="112">
        <v>0</v>
      </c>
      <c r="AZ22" s="112">
        <v>0</v>
      </c>
      <c r="BA22" s="112">
        <v>0</v>
      </c>
      <c r="BB22" s="112">
        <v>0</v>
      </c>
      <c r="BC22" s="112">
        <v>0</v>
      </c>
      <c r="BD22" s="112">
        <v>0</v>
      </c>
      <c r="BE22" s="112">
        <v>0</v>
      </c>
      <c r="BF22" s="112">
        <v>0</v>
      </c>
      <c r="BG22" s="112">
        <v>0</v>
      </c>
      <c r="BH22" s="112">
        <v>0</v>
      </c>
      <c r="BI22" s="112">
        <v>0</v>
      </c>
      <c r="BJ22" s="112">
        <v>0</v>
      </c>
      <c r="BK22" s="112">
        <v>0</v>
      </c>
      <c r="BL22" s="112">
        <v>0</v>
      </c>
      <c r="BM22" s="112">
        <v>0</v>
      </c>
      <c r="BN22" s="112">
        <v>0</v>
      </c>
      <c r="BO22" s="112">
        <v>0</v>
      </c>
      <c r="BP22" s="112">
        <v>0</v>
      </c>
      <c r="BQ22" s="112">
        <v>0</v>
      </c>
      <c r="BR22" s="112">
        <v>0</v>
      </c>
      <c r="BS22" s="112">
        <v>0</v>
      </c>
      <c r="BT22" s="112">
        <v>0</v>
      </c>
      <c r="BU22" s="112">
        <v>0</v>
      </c>
      <c r="BV22" s="112">
        <v>0</v>
      </c>
      <c r="BW22" s="112">
        <v>0</v>
      </c>
      <c r="BX22" s="112">
        <v>0</v>
      </c>
      <c r="BY22" s="112">
        <v>0</v>
      </c>
      <c r="BZ22" s="112">
        <v>0</v>
      </c>
      <c r="CA22" s="112">
        <v>907557.6</v>
      </c>
      <c r="CB22" s="112">
        <v>0</v>
      </c>
      <c r="CC22" s="112">
        <v>0</v>
      </c>
      <c r="CD22" s="112">
        <v>0</v>
      </c>
      <c r="CE22" s="112">
        <v>907557.6</v>
      </c>
      <c r="CF22" s="112">
        <v>0</v>
      </c>
      <c r="CG22" s="112">
        <v>0</v>
      </c>
      <c r="CH22" s="112">
        <v>0</v>
      </c>
      <c r="CI22" s="112">
        <v>0</v>
      </c>
      <c r="CJ22" s="112">
        <v>0</v>
      </c>
      <c r="CK22" s="112">
        <v>0</v>
      </c>
      <c r="CL22" s="112">
        <v>0</v>
      </c>
      <c r="CM22" s="112">
        <v>0</v>
      </c>
      <c r="CN22" s="112">
        <v>0</v>
      </c>
      <c r="CO22" s="112">
        <v>0</v>
      </c>
      <c r="CP22" s="112">
        <v>0</v>
      </c>
      <c r="CQ22" s="112">
        <v>0</v>
      </c>
      <c r="CR22" s="112">
        <v>0</v>
      </c>
      <c r="CS22" s="112">
        <v>0</v>
      </c>
      <c r="CT22" s="112">
        <v>0</v>
      </c>
      <c r="CU22" s="112">
        <v>0</v>
      </c>
      <c r="CV22" s="112">
        <v>0</v>
      </c>
      <c r="CW22" s="112">
        <v>0</v>
      </c>
      <c r="CX22" s="112">
        <v>0</v>
      </c>
      <c r="CY22" s="112">
        <v>0</v>
      </c>
      <c r="CZ22" s="112">
        <v>0</v>
      </c>
      <c r="DA22" s="112">
        <v>0</v>
      </c>
      <c r="DB22" s="112">
        <v>0</v>
      </c>
      <c r="DC22" s="112">
        <v>0</v>
      </c>
      <c r="DD22" s="112">
        <v>0</v>
      </c>
      <c r="DE22" s="112">
        <v>0</v>
      </c>
      <c r="DF22" s="112">
        <v>0</v>
      </c>
      <c r="DG22" s="112">
        <v>0</v>
      </c>
      <c r="DH22" s="112">
        <v>0</v>
      </c>
      <c r="DI22" s="305">
        <v>0</v>
      </c>
      <c r="DJ22" s="261">
        <v>0</v>
      </c>
    </row>
    <row r="23" ht="22.5" customHeight="1" spans="1:114">
      <c r="A23" s="130" t="s">
        <v>300</v>
      </c>
      <c r="B23" s="131"/>
      <c r="C23" s="131"/>
      <c r="D23" s="131" t="s">
        <v>471</v>
      </c>
      <c r="E23" s="112">
        <v>5000000</v>
      </c>
      <c r="F23" s="112">
        <v>0</v>
      </c>
      <c r="G23" s="112">
        <v>0</v>
      </c>
      <c r="H23" s="112">
        <v>0</v>
      </c>
      <c r="I23" s="112">
        <v>0</v>
      </c>
      <c r="J23" s="112">
        <v>0</v>
      </c>
      <c r="K23" s="112">
        <v>0</v>
      </c>
      <c r="L23" s="112">
        <v>0</v>
      </c>
      <c r="M23" s="112">
        <v>0</v>
      </c>
      <c r="N23" s="112">
        <v>0</v>
      </c>
      <c r="O23" s="112">
        <v>0</v>
      </c>
      <c r="P23" s="112">
        <v>0</v>
      </c>
      <c r="Q23" s="112">
        <v>0</v>
      </c>
      <c r="R23" s="112">
        <v>0</v>
      </c>
      <c r="S23" s="112">
        <v>0</v>
      </c>
      <c r="T23" s="112">
        <v>0</v>
      </c>
      <c r="U23" s="112">
        <v>0</v>
      </c>
      <c r="V23" s="112">
        <v>0</v>
      </c>
      <c r="W23" s="112">
        <v>0</v>
      </c>
      <c r="X23" s="112">
        <v>0</v>
      </c>
      <c r="Y23" s="112">
        <v>0</v>
      </c>
      <c r="Z23" s="112">
        <v>0</v>
      </c>
      <c r="AA23" s="112">
        <v>0</v>
      </c>
      <c r="AB23" s="112">
        <v>0</v>
      </c>
      <c r="AC23" s="112">
        <v>0</v>
      </c>
      <c r="AD23" s="112">
        <v>0</v>
      </c>
      <c r="AE23" s="112">
        <v>0</v>
      </c>
      <c r="AF23" s="112">
        <v>0</v>
      </c>
      <c r="AG23" s="112">
        <v>0</v>
      </c>
      <c r="AH23" s="112">
        <v>0</v>
      </c>
      <c r="AI23" s="112">
        <v>0</v>
      </c>
      <c r="AJ23" s="112">
        <v>0</v>
      </c>
      <c r="AK23" s="112">
        <v>0</v>
      </c>
      <c r="AL23" s="112">
        <v>0</v>
      </c>
      <c r="AM23" s="112">
        <v>0</v>
      </c>
      <c r="AN23" s="112">
        <v>0</v>
      </c>
      <c r="AO23" s="112">
        <v>0</v>
      </c>
      <c r="AP23" s="112">
        <v>0</v>
      </c>
      <c r="AQ23" s="112">
        <v>0</v>
      </c>
      <c r="AR23" s="112">
        <v>0</v>
      </c>
      <c r="AS23" s="112">
        <v>0</v>
      </c>
      <c r="AT23" s="112">
        <v>0</v>
      </c>
      <c r="AU23" s="112">
        <v>0</v>
      </c>
      <c r="AV23" s="112">
        <v>0</v>
      </c>
      <c r="AW23" s="112">
        <v>0</v>
      </c>
      <c r="AX23" s="112">
        <v>0</v>
      </c>
      <c r="AY23" s="112">
        <v>0</v>
      </c>
      <c r="AZ23" s="112">
        <v>0</v>
      </c>
      <c r="BA23" s="112">
        <v>0</v>
      </c>
      <c r="BB23" s="112">
        <v>0</v>
      </c>
      <c r="BC23" s="112">
        <v>0</v>
      </c>
      <c r="BD23" s="112">
        <v>0</v>
      </c>
      <c r="BE23" s="112">
        <v>0</v>
      </c>
      <c r="BF23" s="112">
        <v>0</v>
      </c>
      <c r="BG23" s="112">
        <v>0</v>
      </c>
      <c r="BH23" s="112">
        <v>0</v>
      </c>
      <c r="BI23" s="112">
        <v>0</v>
      </c>
      <c r="BJ23" s="112">
        <v>0</v>
      </c>
      <c r="BK23" s="112">
        <v>0</v>
      </c>
      <c r="BL23" s="112">
        <v>0</v>
      </c>
      <c r="BM23" s="112">
        <v>0</v>
      </c>
      <c r="BN23" s="112">
        <v>0</v>
      </c>
      <c r="BO23" s="112">
        <v>0</v>
      </c>
      <c r="BP23" s="112">
        <v>0</v>
      </c>
      <c r="BQ23" s="112">
        <v>0</v>
      </c>
      <c r="BR23" s="112">
        <v>0</v>
      </c>
      <c r="BS23" s="112">
        <v>0</v>
      </c>
      <c r="BT23" s="112">
        <v>0</v>
      </c>
      <c r="BU23" s="112">
        <v>0</v>
      </c>
      <c r="BV23" s="112">
        <v>0</v>
      </c>
      <c r="BW23" s="112">
        <v>0</v>
      </c>
      <c r="BX23" s="112">
        <v>0</v>
      </c>
      <c r="BY23" s="112">
        <v>0</v>
      </c>
      <c r="BZ23" s="112">
        <v>0</v>
      </c>
      <c r="CA23" s="112">
        <v>5000000</v>
      </c>
      <c r="CB23" s="112">
        <v>0</v>
      </c>
      <c r="CC23" s="112">
        <v>0</v>
      </c>
      <c r="CD23" s="112">
        <v>0</v>
      </c>
      <c r="CE23" s="112">
        <v>5000000</v>
      </c>
      <c r="CF23" s="112">
        <v>0</v>
      </c>
      <c r="CG23" s="112">
        <v>0</v>
      </c>
      <c r="CH23" s="112">
        <v>0</v>
      </c>
      <c r="CI23" s="112">
        <v>0</v>
      </c>
      <c r="CJ23" s="112">
        <v>0</v>
      </c>
      <c r="CK23" s="112">
        <v>0</v>
      </c>
      <c r="CL23" s="112">
        <v>0</v>
      </c>
      <c r="CM23" s="112">
        <v>0</v>
      </c>
      <c r="CN23" s="112">
        <v>0</v>
      </c>
      <c r="CO23" s="112">
        <v>0</v>
      </c>
      <c r="CP23" s="112">
        <v>0</v>
      </c>
      <c r="CQ23" s="112">
        <v>0</v>
      </c>
      <c r="CR23" s="112">
        <v>0</v>
      </c>
      <c r="CS23" s="112">
        <v>0</v>
      </c>
      <c r="CT23" s="112">
        <v>0</v>
      </c>
      <c r="CU23" s="112">
        <v>0</v>
      </c>
      <c r="CV23" s="112">
        <v>0</v>
      </c>
      <c r="CW23" s="112">
        <v>0</v>
      </c>
      <c r="CX23" s="112">
        <v>0</v>
      </c>
      <c r="CY23" s="112">
        <v>0</v>
      </c>
      <c r="CZ23" s="112">
        <v>0</v>
      </c>
      <c r="DA23" s="112">
        <v>0</v>
      </c>
      <c r="DB23" s="112">
        <v>0</v>
      </c>
      <c r="DC23" s="112">
        <v>0</v>
      </c>
      <c r="DD23" s="112">
        <v>0</v>
      </c>
      <c r="DE23" s="112">
        <v>0</v>
      </c>
      <c r="DF23" s="112">
        <v>0</v>
      </c>
      <c r="DG23" s="112">
        <v>0</v>
      </c>
      <c r="DH23" s="112">
        <v>0</v>
      </c>
      <c r="DI23" s="305">
        <v>0</v>
      </c>
      <c r="DJ23" s="261">
        <v>0</v>
      </c>
    </row>
    <row r="24" ht="22.5" customHeight="1" spans="1:114">
      <c r="A24" s="136" t="s">
        <v>302</v>
      </c>
      <c r="B24" s="137"/>
      <c r="C24" s="137"/>
      <c r="D24" s="137" t="s">
        <v>303</v>
      </c>
      <c r="E24" s="112">
        <v>19528938</v>
      </c>
      <c r="F24" s="112">
        <v>0</v>
      </c>
      <c r="G24" s="112">
        <f t="shared" ref="G24:S24" si="50">G25</f>
        <v>0</v>
      </c>
      <c r="H24" s="112">
        <f t="shared" si="50"/>
        <v>0</v>
      </c>
      <c r="I24" s="112">
        <f t="shared" si="50"/>
        <v>0</v>
      </c>
      <c r="J24" s="112">
        <f t="shared" si="50"/>
        <v>0</v>
      </c>
      <c r="K24" s="112">
        <f t="shared" si="50"/>
        <v>0</v>
      </c>
      <c r="L24" s="112">
        <f t="shared" si="50"/>
        <v>0</v>
      </c>
      <c r="M24" s="112">
        <f t="shared" si="50"/>
        <v>0</v>
      </c>
      <c r="N24" s="112">
        <f t="shared" si="50"/>
        <v>0</v>
      </c>
      <c r="O24" s="112">
        <f t="shared" si="50"/>
        <v>0</v>
      </c>
      <c r="P24" s="112">
        <f t="shared" si="50"/>
        <v>0</v>
      </c>
      <c r="Q24" s="112">
        <f t="shared" si="50"/>
        <v>0</v>
      </c>
      <c r="R24" s="112">
        <f t="shared" si="50"/>
        <v>0</v>
      </c>
      <c r="S24" s="112">
        <f t="shared" si="50"/>
        <v>0</v>
      </c>
      <c r="T24" s="112">
        <v>0</v>
      </c>
      <c r="U24" s="112">
        <f t="shared" ref="U24:AU24" si="51">U25</f>
        <v>0</v>
      </c>
      <c r="V24" s="112">
        <f t="shared" si="51"/>
        <v>0</v>
      </c>
      <c r="W24" s="112">
        <f t="shared" si="51"/>
        <v>0</v>
      </c>
      <c r="X24" s="112">
        <f t="shared" si="51"/>
        <v>0</v>
      </c>
      <c r="Y24" s="112">
        <f t="shared" si="51"/>
        <v>0</v>
      </c>
      <c r="Z24" s="112">
        <f t="shared" si="51"/>
        <v>0</v>
      </c>
      <c r="AA24" s="112">
        <f t="shared" si="51"/>
        <v>0</v>
      </c>
      <c r="AB24" s="112">
        <f t="shared" si="51"/>
        <v>0</v>
      </c>
      <c r="AC24" s="112">
        <f t="shared" si="51"/>
        <v>0</v>
      </c>
      <c r="AD24" s="112">
        <f t="shared" si="51"/>
        <v>0</v>
      </c>
      <c r="AE24" s="112">
        <f t="shared" si="51"/>
        <v>0</v>
      </c>
      <c r="AF24" s="112">
        <f t="shared" si="51"/>
        <v>0</v>
      </c>
      <c r="AG24" s="112">
        <f t="shared" si="51"/>
        <v>0</v>
      </c>
      <c r="AH24" s="112">
        <f t="shared" si="51"/>
        <v>0</v>
      </c>
      <c r="AI24" s="112">
        <f t="shared" si="51"/>
        <v>0</v>
      </c>
      <c r="AJ24" s="112">
        <f t="shared" si="51"/>
        <v>0</v>
      </c>
      <c r="AK24" s="112">
        <f t="shared" si="51"/>
        <v>0</v>
      </c>
      <c r="AL24" s="112">
        <f t="shared" si="51"/>
        <v>0</v>
      </c>
      <c r="AM24" s="112">
        <f t="shared" si="51"/>
        <v>0</v>
      </c>
      <c r="AN24" s="112">
        <f t="shared" si="51"/>
        <v>0</v>
      </c>
      <c r="AO24" s="112">
        <f t="shared" si="51"/>
        <v>0</v>
      </c>
      <c r="AP24" s="112">
        <f t="shared" si="51"/>
        <v>0</v>
      </c>
      <c r="AQ24" s="112">
        <f t="shared" si="51"/>
        <v>0</v>
      </c>
      <c r="AR24" s="112">
        <f t="shared" si="51"/>
        <v>0</v>
      </c>
      <c r="AS24" s="112">
        <f t="shared" si="51"/>
        <v>0</v>
      </c>
      <c r="AT24" s="112">
        <f t="shared" si="51"/>
        <v>0</v>
      </c>
      <c r="AU24" s="112">
        <f t="shared" si="51"/>
        <v>0</v>
      </c>
      <c r="AV24" s="112">
        <v>0</v>
      </c>
      <c r="AW24" s="112">
        <f t="shared" ref="AW24:BH24" si="52">AW25</f>
        <v>0</v>
      </c>
      <c r="AX24" s="112">
        <f t="shared" si="52"/>
        <v>0</v>
      </c>
      <c r="AY24" s="112">
        <f t="shared" si="52"/>
        <v>0</v>
      </c>
      <c r="AZ24" s="112">
        <f t="shared" si="52"/>
        <v>0</v>
      </c>
      <c r="BA24" s="112">
        <f t="shared" si="52"/>
        <v>0</v>
      </c>
      <c r="BB24" s="112">
        <f t="shared" si="52"/>
        <v>0</v>
      </c>
      <c r="BC24" s="112">
        <f t="shared" si="52"/>
        <v>0</v>
      </c>
      <c r="BD24" s="112">
        <f t="shared" si="52"/>
        <v>0</v>
      </c>
      <c r="BE24" s="112">
        <f t="shared" si="52"/>
        <v>0</v>
      </c>
      <c r="BF24" s="112">
        <f t="shared" si="52"/>
        <v>0</v>
      </c>
      <c r="BG24" s="112">
        <f t="shared" si="52"/>
        <v>0</v>
      </c>
      <c r="BH24" s="112">
        <f t="shared" si="52"/>
        <v>0</v>
      </c>
      <c r="BI24" s="112">
        <v>0</v>
      </c>
      <c r="BJ24" s="112">
        <f>BJ25</f>
        <v>0</v>
      </c>
      <c r="BK24" s="112">
        <f>BK25</f>
        <v>0</v>
      </c>
      <c r="BL24" s="112">
        <f>BL25</f>
        <v>0</v>
      </c>
      <c r="BM24" s="112">
        <f>BM25</f>
        <v>0</v>
      </c>
      <c r="BN24" s="112">
        <v>19528938</v>
      </c>
      <c r="BO24" s="112">
        <f t="shared" ref="BO24:BZ24" si="53">BO25</f>
        <v>0</v>
      </c>
      <c r="BP24" s="112">
        <f t="shared" si="53"/>
        <v>0</v>
      </c>
      <c r="BQ24" s="112">
        <f t="shared" si="53"/>
        <v>0</v>
      </c>
      <c r="BR24" s="112">
        <f t="shared" si="53"/>
        <v>19528938</v>
      </c>
      <c r="BS24" s="112">
        <f t="shared" si="53"/>
        <v>0</v>
      </c>
      <c r="BT24" s="112">
        <f t="shared" si="53"/>
        <v>0</v>
      </c>
      <c r="BU24" s="112">
        <f t="shared" si="53"/>
        <v>0</v>
      </c>
      <c r="BV24" s="112">
        <f t="shared" si="53"/>
        <v>0</v>
      </c>
      <c r="BW24" s="112">
        <f t="shared" si="53"/>
        <v>0</v>
      </c>
      <c r="BX24" s="112">
        <f t="shared" si="53"/>
        <v>0</v>
      </c>
      <c r="BY24" s="112">
        <f t="shared" si="53"/>
        <v>0</v>
      </c>
      <c r="BZ24" s="112">
        <f t="shared" si="53"/>
        <v>0</v>
      </c>
      <c r="CA24" s="112">
        <v>0</v>
      </c>
      <c r="CB24" s="112">
        <f t="shared" ref="CB24:CQ24" si="54">CB25</f>
        <v>0</v>
      </c>
      <c r="CC24" s="112">
        <f t="shared" si="54"/>
        <v>0</v>
      </c>
      <c r="CD24" s="112">
        <f t="shared" si="54"/>
        <v>0</v>
      </c>
      <c r="CE24" s="112">
        <f t="shared" si="54"/>
        <v>0</v>
      </c>
      <c r="CF24" s="112">
        <f t="shared" si="54"/>
        <v>0</v>
      </c>
      <c r="CG24" s="112">
        <f t="shared" si="54"/>
        <v>0</v>
      </c>
      <c r="CH24" s="112">
        <f t="shared" si="54"/>
        <v>0</v>
      </c>
      <c r="CI24" s="112">
        <f t="shared" si="54"/>
        <v>0</v>
      </c>
      <c r="CJ24" s="112">
        <f t="shared" si="54"/>
        <v>0</v>
      </c>
      <c r="CK24" s="112">
        <f t="shared" si="54"/>
        <v>0</v>
      </c>
      <c r="CL24" s="112">
        <f t="shared" si="54"/>
        <v>0</v>
      </c>
      <c r="CM24" s="112">
        <f t="shared" si="54"/>
        <v>0</v>
      </c>
      <c r="CN24" s="112">
        <f t="shared" si="54"/>
        <v>0</v>
      </c>
      <c r="CO24" s="112">
        <f t="shared" si="54"/>
        <v>0</v>
      </c>
      <c r="CP24" s="112">
        <f t="shared" si="54"/>
        <v>0</v>
      </c>
      <c r="CQ24" s="112">
        <f t="shared" si="54"/>
        <v>0</v>
      </c>
      <c r="CR24" s="112">
        <v>0</v>
      </c>
      <c r="CS24" s="112">
        <f>CS25</f>
        <v>0</v>
      </c>
      <c r="CT24" s="112">
        <f>CT25</f>
        <v>0</v>
      </c>
      <c r="CU24" s="112">
        <v>0</v>
      </c>
      <c r="CV24" s="112">
        <f>CV25</f>
        <v>0</v>
      </c>
      <c r="CW24" s="112">
        <f>CW25</f>
        <v>0</v>
      </c>
      <c r="CX24" s="112">
        <f>CX25</f>
        <v>0</v>
      </c>
      <c r="CY24" s="112">
        <f>CY25</f>
        <v>0</v>
      </c>
      <c r="CZ24" s="112">
        <f>CZ25</f>
        <v>0</v>
      </c>
      <c r="DA24" s="112">
        <v>0</v>
      </c>
      <c r="DB24" s="112">
        <f>DB25</f>
        <v>0</v>
      </c>
      <c r="DC24" s="112">
        <f>DC25</f>
        <v>0</v>
      </c>
      <c r="DD24" s="112">
        <f>DD25</f>
        <v>0</v>
      </c>
      <c r="DE24" s="112">
        <v>0</v>
      </c>
      <c r="DF24" s="112">
        <f>DF25</f>
        <v>0</v>
      </c>
      <c r="DG24" s="112">
        <f>DG25</f>
        <v>0</v>
      </c>
      <c r="DH24" s="112">
        <f>DH25</f>
        <v>0</v>
      </c>
      <c r="DI24" s="305">
        <f>DI25</f>
        <v>0</v>
      </c>
      <c r="DJ24" s="261">
        <f>DJ25</f>
        <v>0</v>
      </c>
    </row>
    <row r="25" ht="22.5" customHeight="1" spans="1:114">
      <c r="A25" s="136" t="s">
        <v>304</v>
      </c>
      <c r="B25" s="137"/>
      <c r="C25" s="137"/>
      <c r="D25" s="137" t="s">
        <v>472</v>
      </c>
      <c r="E25" s="112">
        <v>19528938</v>
      </c>
      <c r="F25" s="112">
        <v>0</v>
      </c>
      <c r="G25" s="112">
        <f t="shared" ref="G25:S25" si="55">G26+G27</f>
        <v>0</v>
      </c>
      <c r="H25" s="112">
        <f t="shared" si="55"/>
        <v>0</v>
      </c>
      <c r="I25" s="112">
        <f t="shared" si="55"/>
        <v>0</v>
      </c>
      <c r="J25" s="112">
        <f t="shared" si="55"/>
        <v>0</v>
      </c>
      <c r="K25" s="112">
        <f t="shared" si="55"/>
        <v>0</v>
      </c>
      <c r="L25" s="112">
        <f t="shared" si="55"/>
        <v>0</v>
      </c>
      <c r="M25" s="112">
        <f t="shared" si="55"/>
        <v>0</v>
      </c>
      <c r="N25" s="112">
        <f t="shared" si="55"/>
        <v>0</v>
      </c>
      <c r="O25" s="112">
        <f t="shared" si="55"/>
        <v>0</v>
      </c>
      <c r="P25" s="112">
        <f t="shared" si="55"/>
        <v>0</v>
      </c>
      <c r="Q25" s="112">
        <f t="shared" si="55"/>
        <v>0</v>
      </c>
      <c r="R25" s="112">
        <f t="shared" si="55"/>
        <v>0</v>
      </c>
      <c r="S25" s="112">
        <f t="shared" si="55"/>
        <v>0</v>
      </c>
      <c r="T25" s="112">
        <v>0</v>
      </c>
      <c r="U25" s="112">
        <f t="shared" ref="U25:AU25" si="56">U26+U27</f>
        <v>0</v>
      </c>
      <c r="V25" s="112">
        <f t="shared" si="56"/>
        <v>0</v>
      </c>
      <c r="W25" s="112">
        <f t="shared" si="56"/>
        <v>0</v>
      </c>
      <c r="X25" s="112">
        <f t="shared" si="56"/>
        <v>0</v>
      </c>
      <c r="Y25" s="112">
        <f t="shared" si="56"/>
        <v>0</v>
      </c>
      <c r="Z25" s="112">
        <f t="shared" si="56"/>
        <v>0</v>
      </c>
      <c r="AA25" s="112">
        <f t="shared" si="56"/>
        <v>0</v>
      </c>
      <c r="AB25" s="112">
        <f t="shared" si="56"/>
        <v>0</v>
      </c>
      <c r="AC25" s="112">
        <f t="shared" si="56"/>
        <v>0</v>
      </c>
      <c r="AD25" s="112">
        <f t="shared" si="56"/>
        <v>0</v>
      </c>
      <c r="AE25" s="112">
        <f t="shared" si="56"/>
        <v>0</v>
      </c>
      <c r="AF25" s="112">
        <f t="shared" si="56"/>
        <v>0</v>
      </c>
      <c r="AG25" s="112">
        <f t="shared" si="56"/>
        <v>0</v>
      </c>
      <c r="AH25" s="112">
        <f t="shared" si="56"/>
        <v>0</v>
      </c>
      <c r="AI25" s="112">
        <f t="shared" si="56"/>
        <v>0</v>
      </c>
      <c r="AJ25" s="112">
        <f t="shared" si="56"/>
        <v>0</v>
      </c>
      <c r="AK25" s="112">
        <f t="shared" si="56"/>
        <v>0</v>
      </c>
      <c r="AL25" s="112">
        <f t="shared" si="56"/>
        <v>0</v>
      </c>
      <c r="AM25" s="112">
        <f t="shared" si="56"/>
        <v>0</v>
      </c>
      <c r="AN25" s="112">
        <f t="shared" si="56"/>
        <v>0</v>
      </c>
      <c r="AO25" s="112">
        <f t="shared" si="56"/>
        <v>0</v>
      </c>
      <c r="AP25" s="112">
        <f t="shared" si="56"/>
        <v>0</v>
      </c>
      <c r="AQ25" s="112">
        <f t="shared" si="56"/>
        <v>0</v>
      </c>
      <c r="AR25" s="112">
        <f t="shared" si="56"/>
        <v>0</v>
      </c>
      <c r="AS25" s="112">
        <f t="shared" si="56"/>
        <v>0</v>
      </c>
      <c r="AT25" s="112">
        <f t="shared" si="56"/>
        <v>0</v>
      </c>
      <c r="AU25" s="112">
        <f t="shared" si="56"/>
        <v>0</v>
      </c>
      <c r="AV25" s="112">
        <v>0</v>
      </c>
      <c r="AW25" s="112">
        <f t="shared" ref="AW25:BH25" si="57">AW26+AW27</f>
        <v>0</v>
      </c>
      <c r="AX25" s="112">
        <f t="shared" si="57"/>
        <v>0</v>
      </c>
      <c r="AY25" s="112">
        <f t="shared" si="57"/>
        <v>0</v>
      </c>
      <c r="AZ25" s="112">
        <f t="shared" si="57"/>
        <v>0</v>
      </c>
      <c r="BA25" s="112">
        <f t="shared" si="57"/>
        <v>0</v>
      </c>
      <c r="BB25" s="112">
        <f t="shared" si="57"/>
        <v>0</v>
      </c>
      <c r="BC25" s="112">
        <f t="shared" si="57"/>
        <v>0</v>
      </c>
      <c r="BD25" s="112">
        <f t="shared" si="57"/>
        <v>0</v>
      </c>
      <c r="BE25" s="112">
        <f t="shared" si="57"/>
        <v>0</v>
      </c>
      <c r="BF25" s="112">
        <f t="shared" si="57"/>
        <v>0</v>
      </c>
      <c r="BG25" s="112">
        <f t="shared" si="57"/>
        <v>0</v>
      </c>
      <c r="BH25" s="112">
        <f t="shared" si="57"/>
        <v>0</v>
      </c>
      <c r="BI25" s="112">
        <v>0</v>
      </c>
      <c r="BJ25" s="112">
        <f>BJ26+BJ27</f>
        <v>0</v>
      </c>
      <c r="BK25" s="112">
        <f>BK26+BK27</f>
        <v>0</v>
      </c>
      <c r="BL25" s="112">
        <f>BL26+BL27</f>
        <v>0</v>
      </c>
      <c r="BM25" s="112">
        <f>BM26+BM27</f>
        <v>0</v>
      </c>
      <c r="BN25" s="112">
        <v>19528938</v>
      </c>
      <c r="BO25" s="112">
        <f t="shared" ref="BO25:BZ25" si="58">BO26+BO27</f>
        <v>0</v>
      </c>
      <c r="BP25" s="112">
        <f t="shared" si="58"/>
        <v>0</v>
      </c>
      <c r="BQ25" s="112">
        <f t="shared" si="58"/>
        <v>0</v>
      </c>
      <c r="BR25" s="112">
        <f t="shared" si="58"/>
        <v>19528938</v>
      </c>
      <c r="BS25" s="112">
        <f t="shared" si="58"/>
        <v>0</v>
      </c>
      <c r="BT25" s="112">
        <f t="shared" si="58"/>
        <v>0</v>
      </c>
      <c r="BU25" s="112">
        <f t="shared" si="58"/>
        <v>0</v>
      </c>
      <c r="BV25" s="112">
        <f t="shared" si="58"/>
        <v>0</v>
      </c>
      <c r="BW25" s="112">
        <f t="shared" si="58"/>
        <v>0</v>
      </c>
      <c r="BX25" s="112">
        <f t="shared" si="58"/>
        <v>0</v>
      </c>
      <c r="BY25" s="112">
        <f t="shared" si="58"/>
        <v>0</v>
      </c>
      <c r="BZ25" s="112">
        <f t="shared" si="58"/>
        <v>0</v>
      </c>
      <c r="CA25" s="112">
        <v>0</v>
      </c>
      <c r="CB25" s="112">
        <f t="shared" ref="CB25:CQ25" si="59">CB26+CB27</f>
        <v>0</v>
      </c>
      <c r="CC25" s="112">
        <f t="shared" si="59"/>
        <v>0</v>
      </c>
      <c r="CD25" s="112">
        <f t="shared" si="59"/>
        <v>0</v>
      </c>
      <c r="CE25" s="112">
        <f t="shared" si="59"/>
        <v>0</v>
      </c>
      <c r="CF25" s="112">
        <f t="shared" si="59"/>
        <v>0</v>
      </c>
      <c r="CG25" s="112">
        <f t="shared" si="59"/>
        <v>0</v>
      </c>
      <c r="CH25" s="112">
        <f t="shared" si="59"/>
        <v>0</v>
      </c>
      <c r="CI25" s="112">
        <f t="shared" si="59"/>
        <v>0</v>
      </c>
      <c r="CJ25" s="112">
        <f t="shared" si="59"/>
        <v>0</v>
      </c>
      <c r="CK25" s="112">
        <f t="shared" si="59"/>
        <v>0</v>
      </c>
      <c r="CL25" s="112">
        <f t="shared" si="59"/>
        <v>0</v>
      </c>
      <c r="CM25" s="112">
        <f t="shared" si="59"/>
        <v>0</v>
      </c>
      <c r="CN25" s="112">
        <f t="shared" si="59"/>
        <v>0</v>
      </c>
      <c r="CO25" s="112">
        <f t="shared" si="59"/>
        <v>0</v>
      </c>
      <c r="CP25" s="112">
        <f t="shared" si="59"/>
        <v>0</v>
      </c>
      <c r="CQ25" s="112">
        <f t="shared" si="59"/>
        <v>0</v>
      </c>
      <c r="CR25" s="112">
        <v>0</v>
      </c>
      <c r="CS25" s="112">
        <f>CS26+CS27</f>
        <v>0</v>
      </c>
      <c r="CT25" s="112">
        <f>CT26+CT27</f>
        <v>0</v>
      </c>
      <c r="CU25" s="112">
        <v>0</v>
      </c>
      <c r="CV25" s="112">
        <f>CV26+CV27</f>
        <v>0</v>
      </c>
      <c r="CW25" s="112">
        <f>CW26+CW27</f>
        <v>0</v>
      </c>
      <c r="CX25" s="112">
        <f>CX26+CX27</f>
        <v>0</v>
      </c>
      <c r="CY25" s="112">
        <f>CY26+CY27</f>
        <v>0</v>
      </c>
      <c r="CZ25" s="112">
        <f>CZ26+CZ27</f>
        <v>0</v>
      </c>
      <c r="DA25" s="112">
        <v>0</v>
      </c>
      <c r="DB25" s="112">
        <f>DB26+DB27</f>
        <v>0</v>
      </c>
      <c r="DC25" s="112">
        <f>DC26+DC27</f>
        <v>0</v>
      </c>
      <c r="DD25" s="112">
        <f>DD26+DD27</f>
        <v>0</v>
      </c>
      <c r="DE25" s="112">
        <v>0</v>
      </c>
      <c r="DF25" s="112">
        <f>DF26+DF27</f>
        <v>0</v>
      </c>
      <c r="DG25" s="112">
        <f>DG26+DG27</f>
        <v>0</v>
      </c>
      <c r="DH25" s="112">
        <f>DH26+DH27</f>
        <v>0</v>
      </c>
      <c r="DI25" s="305">
        <f>DI26+DI27</f>
        <v>0</v>
      </c>
      <c r="DJ25" s="261">
        <f>DJ26+DJ27</f>
        <v>0</v>
      </c>
    </row>
    <row r="26" ht="22.5" customHeight="1" spans="1:114">
      <c r="A26" s="130" t="s">
        <v>306</v>
      </c>
      <c r="B26" s="131"/>
      <c r="C26" s="131"/>
      <c r="D26" s="131" t="s">
        <v>473</v>
      </c>
      <c r="E26" s="112">
        <v>15078938</v>
      </c>
      <c r="F26" s="112">
        <v>0</v>
      </c>
      <c r="G26" s="112">
        <v>0</v>
      </c>
      <c r="H26" s="112">
        <v>0</v>
      </c>
      <c r="I26" s="112">
        <v>0</v>
      </c>
      <c r="J26" s="112">
        <v>0</v>
      </c>
      <c r="K26" s="112">
        <v>0</v>
      </c>
      <c r="L26" s="112">
        <v>0</v>
      </c>
      <c r="M26" s="112">
        <v>0</v>
      </c>
      <c r="N26" s="112">
        <v>0</v>
      </c>
      <c r="O26" s="112">
        <v>0</v>
      </c>
      <c r="P26" s="112">
        <v>0</v>
      </c>
      <c r="Q26" s="112">
        <v>0</v>
      </c>
      <c r="R26" s="112">
        <v>0</v>
      </c>
      <c r="S26" s="112">
        <v>0</v>
      </c>
      <c r="T26" s="112">
        <v>0</v>
      </c>
      <c r="U26" s="112">
        <v>0</v>
      </c>
      <c r="V26" s="112">
        <v>0</v>
      </c>
      <c r="W26" s="112">
        <v>0</v>
      </c>
      <c r="X26" s="112">
        <v>0</v>
      </c>
      <c r="Y26" s="112">
        <v>0</v>
      </c>
      <c r="Z26" s="112">
        <v>0</v>
      </c>
      <c r="AA26" s="112">
        <v>0</v>
      </c>
      <c r="AB26" s="112">
        <v>0</v>
      </c>
      <c r="AC26" s="112">
        <v>0</v>
      </c>
      <c r="AD26" s="112">
        <v>0</v>
      </c>
      <c r="AE26" s="112">
        <v>0</v>
      </c>
      <c r="AF26" s="112">
        <v>0</v>
      </c>
      <c r="AG26" s="112">
        <v>0</v>
      </c>
      <c r="AH26" s="112">
        <v>0</v>
      </c>
      <c r="AI26" s="112">
        <v>0</v>
      </c>
      <c r="AJ26" s="112">
        <v>0</v>
      </c>
      <c r="AK26" s="112">
        <v>0</v>
      </c>
      <c r="AL26" s="112">
        <v>0</v>
      </c>
      <c r="AM26" s="112">
        <v>0</v>
      </c>
      <c r="AN26" s="112">
        <v>0</v>
      </c>
      <c r="AO26" s="112">
        <v>0</v>
      </c>
      <c r="AP26" s="112">
        <v>0</v>
      </c>
      <c r="AQ26" s="112">
        <v>0</v>
      </c>
      <c r="AR26" s="112">
        <v>0</v>
      </c>
      <c r="AS26" s="112">
        <v>0</v>
      </c>
      <c r="AT26" s="112">
        <v>0</v>
      </c>
      <c r="AU26" s="112">
        <v>0</v>
      </c>
      <c r="AV26" s="112">
        <v>0</v>
      </c>
      <c r="AW26" s="112">
        <v>0</v>
      </c>
      <c r="AX26" s="112">
        <v>0</v>
      </c>
      <c r="AY26" s="112">
        <v>0</v>
      </c>
      <c r="AZ26" s="112">
        <v>0</v>
      </c>
      <c r="BA26" s="112">
        <v>0</v>
      </c>
      <c r="BB26" s="112">
        <v>0</v>
      </c>
      <c r="BC26" s="112">
        <v>0</v>
      </c>
      <c r="BD26" s="112">
        <v>0</v>
      </c>
      <c r="BE26" s="112">
        <v>0</v>
      </c>
      <c r="BF26" s="112">
        <v>0</v>
      </c>
      <c r="BG26" s="112">
        <v>0</v>
      </c>
      <c r="BH26" s="112">
        <v>0</v>
      </c>
      <c r="BI26" s="112">
        <v>0</v>
      </c>
      <c r="BJ26" s="112">
        <v>0</v>
      </c>
      <c r="BK26" s="112">
        <v>0</v>
      </c>
      <c r="BL26" s="112">
        <v>0</v>
      </c>
      <c r="BM26" s="112">
        <v>0</v>
      </c>
      <c r="BN26" s="112">
        <v>15078938</v>
      </c>
      <c r="BO26" s="112">
        <v>0</v>
      </c>
      <c r="BP26" s="112">
        <v>0</v>
      </c>
      <c r="BQ26" s="112">
        <v>0</v>
      </c>
      <c r="BR26" s="112">
        <v>15078938</v>
      </c>
      <c r="BS26" s="112">
        <v>0</v>
      </c>
      <c r="BT26" s="112">
        <v>0</v>
      </c>
      <c r="BU26" s="112">
        <v>0</v>
      </c>
      <c r="BV26" s="112">
        <v>0</v>
      </c>
      <c r="BW26" s="112">
        <v>0</v>
      </c>
      <c r="BX26" s="112">
        <v>0</v>
      </c>
      <c r="BY26" s="112">
        <v>0</v>
      </c>
      <c r="BZ26" s="112">
        <v>0</v>
      </c>
      <c r="CA26" s="112">
        <v>0</v>
      </c>
      <c r="CB26" s="112">
        <v>0</v>
      </c>
      <c r="CC26" s="112">
        <v>0</v>
      </c>
      <c r="CD26" s="112">
        <v>0</v>
      </c>
      <c r="CE26" s="112">
        <v>0</v>
      </c>
      <c r="CF26" s="112">
        <v>0</v>
      </c>
      <c r="CG26" s="112">
        <v>0</v>
      </c>
      <c r="CH26" s="112">
        <v>0</v>
      </c>
      <c r="CI26" s="112">
        <v>0</v>
      </c>
      <c r="CJ26" s="112">
        <v>0</v>
      </c>
      <c r="CK26" s="112">
        <v>0</v>
      </c>
      <c r="CL26" s="112">
        <v>0</v>
      </c>
      <c r="CM26" s="112">
        <v>0</v>
      </c>
      <c r="CN26" s="112">
        <v>0</v>
      </c>
      <c r="CO26" s="112">
        <v>0</v>
      </c>
      <c r="CP26" s="112">
        <v>0</v>
      </c>
      <c r="CQ26" s="112">
        <v>0</v>
      </c>
      <c r="CR26" s="112">
        <v>0</v>
      </c>
      <c r="CS26" s="112">
        <v>0</v>
      </c>
      <c r="CT26" s="112">
        <v>0</v>
      </c>
      <c r="CU26" s="112">
        <v>0</v>
      </c>
      <c r="CV26" s="112">
        <v>0</v>
      </c>
      <c r="CW26" s="112">
        <v>0</v>
      </c>
      <c r="CX26" s="112">
        <v>0</v>
      </c>
      <c r="CY26" s="112">
        <v>0</v>
      </c>
      <c r="CZ26" s="112">
        <v>0</v>
      </c>
      <c r="DA26" s="112">
        <v>0</v>
      </c>
      <c r="DB26" s="112">
        <v>0</v>
      </c>
      <c r="DC26" s="112">
        <v>0</v>
      </c>
      <c r="DD26" s="112">
        <v>0</v>
      </c>
      <c r="DE26" s="112">
        <v>0</v>
      </c>
      <c r="DF26" s="112">
        <v>0</v>
      </c>
      <c r="DG26" s="112">
        <v>0</v>
      </c>
      <c r="DH26" s="112">
        <v>0</v>
      </c>
      <c r="DI26" s="305">
        <v>0</v>
      </c>
      <c r="DJ26" s="261">
        <v>0</v>
      </c>
    </row>
    <row r="27" ht="22.5" customHeight="1" spans="1:114">
      <c r="A27" s="130" t="s">
        <v>308</v>
      </c>
      <c r="B27" s="131"/>
      <c r="C27" s="131"/>
      <c r="D27" s="131" t="s">
        <v>474</v>
      </c>
      <c r="E27" s="112">
        <v>4450000</v>
      </c>
      <c r="F27" s="112">
        <v>0</v>
      </c>
      <c r="G27" s="112">
        <v>0</v>
      </c>
      <c r="H27" s="112">
        <v>0</v>
      </c>
      <c r="I27" s="112">
        <v>0</v>
      </c>
      <c r="J27" s="112">
        <v>0</v>
      </c>
      <c r="K27" s="112">
        <v>0</v>
      </c>
      <c r="L27" s="112">
        <v>0</v>
      </c>
      <c r="M27" s="112">
        <v>0</v>
      </c>
      <c r="N27" s="112">
        <v>0</v>
      </c>
      <c r="O27" s="112">
        <v>0</v>
      </c>
      <c r="P27" s="112">
        <v>0</v>
      </c>
      <c r="Q27" s="112">
        <v>0</v>
      </c>
      <c r="R27" s="112">
        <v>0</v>
      </c>
      <c r="S27" s="112">
        <v>0</v>
      </c>
      <c r="T27" s="112">
        <v>0</v>
      </c>
      <c r="U27" s="112">
        <v>0</v>
      </c>
      <c r="V27" s="112">
        <v>0</v>
      </c>
      <c r="W27" s="112">
        <v>0</v>
      </c>
      <c r="X27" s="112">
        <v>0</v>
      </c>
      <c r="Y27" s="112">
        <v>0</v>
      </c>
      <c r="Z27" s="112">
        <v>0</v>
      </c>
      <c r="AA27" s="112">
        <v>0</v>
      </c>
      <c r="AB27" s="112">
        <v>0</v>
      </c>
      <c r="AC27" s="112">
        <v>0</v>
      </c>
      <c r="AD27" s="112">
        <v>0</v>
      </c>
      <c r="AE27" s="112">
        <v>0</v>
      </c>
      <c r="AF27" s="112">
        <v>0</v>
      </c>
      <c r="AG27" s="112">
        <v>0</v>
      </c>
      <c r="AH27" s="112">
        <v>0</v>
      </c>
      <c r="AI27" s="112">
        <v>0</v>
      </c>
      <c r="AJ27" s="112">
        <v>0</v>
      </c>
      <c r="AK27" s="112">
        <v>0</v>
      </c>
      <c r="AL27" s="112">
        <v>0</v>
      </c>
      <c r="AM27" s="112">
        <v>0</v>
      </c>
      <c r="AN27" s="112">
        <v>0</v>
      </c>
      <c r="AO27" s="112">
        <v>0</v>
      </c>
      <c r="AP27" s="112">
        <v>0</v>
      </c>
      <c r="AQ27" s="112">
        <v>0</v>
      </c>
      <c r="AR27" s="112">
        <v>0</v>
      </c>
      <c r="AS27" s="112">
        <v>0</v>
      </c>
      <c r="AT27" s="112">
        <v>0</v>
      </c>
      <c r="AU27" s="112">
        <v>0</v>
      </c>
      <c r="AV27" s="112">
        <v>0</v>
      </c>
      <c r="AW27" s="112">
        <v>0</v>
      </c>
      <c r="AX27" s="112">
        <v>0</v>
      </c>
      <c r="AY27" s="112">
        <v>0</v>
      </c>
      <c r="AZ27" s="112">
        <v>0</v>
      </c>
      <c r="BA27" s="112">
        <v>0</v>
      </c>
      <c r="BB27" s="112">
        <v>0</v>
      </c>
      <c r="BC27" s="112">
        <v>0</v>
      </c>
      <c r="BD27" s="112">
        <v>0</v>
      </c>
      <c r="BE27" s="112">
        <v>0</v>
      </c>
      <c r="BF27" s="112">
        <v>0</v>
      </c>
      <c r="BG27" s="112">
        <v>0</v>
      </c>
      <c r="BH27" s="112">
        <v>0</v>
      </c>
      <c r="BI27" s="112">
        <v>0</v>
      </c>
      <c r="BJ27" s="112">
        <v>0</v>
      </c>
      <c r="BK27" s="112">
        <v>0</v>
      </c>
      <c r="BL27" s="112">
        <v>0</v>
      </c>
      <c r="BM27" s="112">
        <v>0</v>
      </c>
      <c r="BN27" s="112">
        <v>4450000</v>
      </c>
      <c r="BO27" s="112">
        <v>0</v>
      </c>
      <c r="BP27" s="112">
        <v>0</v>
      </c>
      <c r="BQ27" s="112">
        <v>0</v>
      </c>
      <c r="BR27" s="112">
        <v>4450000</v>
      </c>
      <c r="BS27" s="112">
        <v>0</v>
      </c>
      <c r="BT27" s="112">
        <v>0</v>
      </c>
      <c r="BU27" s="112">
        <v>0</v>
      </c>
      <c r="BV27" s="112">
        <v>0</v>
      </c>
      <c r="BW27" s="112">
        <v>0</v>
      </c>
      <c r="BX27" s="112">
        <v>0</v>
      </c>
      <c r="BY27" s="112">
        <v>0</v>
      </c>
      <c r="BZ27" s="112">
        <v>0</v>
      </c>
      <c r="CA27" s="112">
        <v>0</v>
      </c>
      <c r="CB27" s="112">
        <v>0</v>
      </c>
      <c r="CC27" s="112">
        <v>0</v>
      </c>
      <c r="CD27" s="112">
        <v>0</v>
      </c>
      <c r="CE27" s="112">
        <v>0</v>
      </c>
      <c r="CF27" s="112">
        <v>0</v>
      </c>
      <c r="CG27" s="112">
        <v>0</v>
      </c>
      <c r="CH27" s="112">
        <v>0</v>
      </c>
      <c r="CI27" s="112">
        <v>0</v>
      </c>
      <c r="CJ27" s="112">
        <v>0</v>
      </c>
      <c r="CK27" s="112">
        <v>0</v>
      </c>
      <c r="CL27" s="112">
        <v>0</v>
      </c>
      <c r="CM27" s="112">
        <v>0</v>
      </c>
      <c r="CN27" s="112">
        <v>0</v>
      </c>
      <c r="CO27" s="112">
        <v>0</v>
      </c>
      <c r="CP27" s="112">
        <v>0</v>
      </c>
      <c r="CQ27" s="112">
        <v>0</v>
      </c>
      <c r="CR27" s="112">
        <v>0</v>
      </c>
      <c r="CS27" s="112">
        <v>0</v>
      </c>
      <c r="CT27" s="112">
        <v>0</v>
      </c>
      <c r="CU27" s="112">
        <v>0</v>
      </c>
      <c r="CV27" s="112">
        <v>0</v>
      </c>
      <c r="CW27" s="112">
        <v>0</v>
      </c>
      <c r="CX27" s="112">
        <v>0</v>
      </c>
      <c r="CY27" s="112">
        <v>0</v>
      </c>
      <c r="CZ27" s="112">
        <v>0</v>
      </c>
      <c r="DA27" s="112">
        <v>0</v>
      </c>
      <c r="DB27" s="112">
        <v>0</v>
      </c>
      <c r="DC27" s="112">
        <v>0</v>
      </c>
      <c r="DD27" s="112">
        <v>0</v>
      </c>
      <c r="DE27" s="112">
        <v>0</v>
      </c>
      <c r="DF27" s="112">
        <v>0</v>
      </c>
      <c r="DG27" s="112">
        <v>0</v>
      </c>
      <c r="DH27" s="112">
        <v>0</v>
      </c>
      <c r="DI27" s="305">
        <v>0</v>
      </c>
      <c r="DJ27" s="261">
        <v>0</v>
      </c>
    </row>
    <row r="28" ht="22.5" customHeight="1" spans="1:114">
      <c r="A28" s="136" t="s">
        <v>310</v>
      </c>
      <c r="B28" s="137"/>
      <c r="C28" s="137"/>
      <c r="D28" s="137" t="s">
        <v>311</v>
      </c>
      <c r="E28" s="112">
        <v>314079057.7</v>
      </c>
      <c r="F28" s="112">
        <v>8678905.45</v>
      </c>
      <c r="G28" s="112">
        <f t="shared" ref="G28:S28" si="60">G29+G35+G37</f>
        <v>3107504.53</v>
      </c>
      <c r="H28" s="112">
        <f t="shared" si="60"/>
        <v>517751</v>
      </c>
      <c r="I28" s="112">
        <f t="shared" si="60"/>
        <v>501427</v>
      </c>
      <c r="J28" s="112">
        <f t="shared" si="60"/>
        <v>5688</v>
      </c>
      <c r="K28" s="112">
        <f t="shared" si="60"/>
        <v>1452377.26</v>
      </c>
      <c r="L28" s="112">
        <f t="shared" si="60"/>
        <v>1366362.96</v>
      </c>
      <c r="M28" s="112">
        <f t="shared" si="60"/>
        <v>437521.97</v>
      </c>
      <c r="N28" s="112">
        <f t="shared" si="60"/>
        <v>556863.21</v>
      </c>
      <c r="O28" s="112">
        <f t="shared" si="60"/>
        <v>0</v>
      </c>
      <c r="P28" s="112">
        <f t="shared" si="60"/>
        <v>15117.82</v>
      </c>
      <c r="Q28" s="112">
        <f t="shared" si="60"/>
        <v>612137.37</v>
      </c>
      <c r="R28" s="112">
        <f t="shared" si="60"/>
        <v>0</v>
      </c>
      <c r="S28" s="112">
        <f t="shared" si="60"/>
        <v>106154.33</v>
      </c>
      <c r="T28" s="112">
        <v>1924990.25</v>
      </c>
      <c r="U28" s="112">
        <f t="shared" ref="U28:AU28" si="61">U29+U35+U37</f>
        <v>236841.51</v>
      </c>
      <c r="V28" s="112">
        <f t="shared" si="61"/>
        <v>347577.98</v>
      </c>
      <c r="W28" s="112">
        <f t="shared" si="61"/>
        <v>0</v>
      </c>
      <c r="X28" s="112">
        <f t="shared" si="61"/>
        <v>0</v>
      </c>
      <c r="Y28" s="112">
        <f t="shared" si="61"/>
        <v>24218</v>
      </c>
      <c r="Z28" s="112">
        <f t="shared" si="61"/>
        <v>29880.96</v>
      </c>
      <c r="AA28" s="112">
        <f t="shared" si="61"/>
        <v>69327</v>
      </c>
      <c r="AB28" s="112">
        <f t="shared" si="61"/>
        <v>77017.15</v>
      </c>
      <c r="AC28" s="112">
        <f t="shared" si="61"/>
        <v>5796</v>
      </c>
      <c r="AD28" s="112">
        <f t="shared" si="61"/>
        <v>37421.5</v>
      </c>
      <c r="AE28" s="112">
        <f t="shared" si="61"/>
        <v>0</v>
      </c>
      <c r="AF28" s="112">
        <f t="shared" si="61"/>
        <v>251232.16</v>
      </c>
      <c r="AG28" s="112">
        <f t="shared" si="61"/>
        <v>0</v>
      </c>
      <c r="AH28" s="112">
        <f t="shared" si="61"/>
        <v>4800</v>
      </c>
      <c r="AI28" s="112">
        <f t="shared" si="61"/>
        <v>33324.5</v>
      </c>
      <c r="AJ28" s="112">
        <f t="shared" si="61"/>
        <v>7200</v>
      </c>
      <c r="AK28" s="112">
        <f t="shared" si="61"/>
        <v>0</v>
      </c>
      <c r="AL28" s="112">
        <f t="shared" si="61"/>
        <v>0</v>
      </c>
      <c r="AM28" s="112">
        <f t="shared" si="61"/>
        <v>0</v>
      </c>
      <c r="AN28" s="112">
        <f t="shared" si="61"/>
        <v>6800</v>
      </c>
      <c r="AO28" s="112">
        <f t="shared" si="61"/>
        <v>120750</v>
      </c>
      <c r="AP28" s="112">
        <f t="shared" si="61"/>
        <v>194146</v>
      </c>
      <c r="AQ28" s="112">
        <f t="shared" si="61"/>
        <v>96294</v>
      </c>
      <c r="AR28" s="112">
        <f t="shared" si="61"/>
        <v>258176.08</v>
      </c>
      <c r="AS28" s="112">
        <f t="shared" si="61"/>
        <v>55275</v>
      </c>
      <c r="AT28" s="112">
        <f t="shared" si="61"/>
        <v>20412.41</v>
      </c>
      <c r="AU28" s="112">
        <f t="shared" si="61"/>
        <v>48500</v>
      </c>
      <c r="AV28" s="112">
        <v>456698</v>
      </c>
      <c r="AW28" s="112">
        <f t="shared" ref="AW28:BH28" si="62">AW29+AW35+AW37</f>
        <v>0</v>
      </c>
      <c r="AX28" s="112">
        <f t="shared" si="62"/>
        <v>102250</v>
      </c>
      <c r="AY28" s="112">
        <f t="shared" si="62"/>
        <v>0</v>
      </c>
      <c r="AZ28" s="112">
        <f t="shared" si="62"/>
        <v>0</v>
      </c>
      <c r="BA28" s="112">
        <f t="shared" si="62"/>
        <v>154965</v>
      </c>
      <c r="BB28" s="112">
        <f t="shared" si="62"/>
        <v>163768</v>
      </c>
      <c r="BC28" s="112">
        <f t="shared" si="62"/>
        <v>0</v>
      </c>
      <c r="BD28" s="112">
        <f t="shared" si="62"/>
        <v>0</v>
      </c>
      <c r="BE28" s="112">
        <f t="shared" si="62"/>
        <v>0</v>
      </c>
      <c r="BF28" s="112">
        <f t="shared" si="62"/>
        <v>0</v>
      </c>
      <c r="BG28" s="112">
        <f t="shared" si="62"/>
        <v>0</v>
      </c>
      <c r="BH28" s="112">
        <f t="shared" si="62"/>
        <v>35715</v>
      </c>
      <c r="BI28" s="112">
        <v>0</v>
      </c>
      <c r="BJ28" s="112">
        <f>BJ29+BJ35+BJ37</f>
        <v>0</v>
      </c>
      <c r="BK28" s="112">
        <f>BK29+BK35+BK37</f>
        <v>0</v>
      </c>
      <c r="BL28" s="112">
        <f>BL29+BL35+BL37</f>
        <v>0</v>
      </c>
      <c r="BM28" s="112">
        <f>BM29+BM35+BM37</f>
        <v>0</v>
      </c>
      <c r="BN28" s="112">
        <v>270626317</v>
      </c>
      <c r="BO28" s="112">
        <f t="shared" ref="BO28:BZ28" si="63">BO29+BO35+BO37</f>
        <v>0</v>
      </c>
      <c r="BP28" s="112">
        <f t="shared" si="63"/>
        <v>0</v>
      </c>
      <c r="BQ28" s="112">
        <f t="shared" si="63"/>
        <v>0</v>
      </c>
      <c r="BR28" s="112">
        <f t="shared" si="63"/>
        <v>266210075</v>
      </c>
      <c r="BS28" s="112">
        <f t="shared" si="63"/>
        <v>0</v>
      </c>
      <c r="BT28" s="112">
        <f t="shared" si="63"/>
        <v>0</v>
      </c>
      <c r="BU28" s="112">
        <f t="shared" si="63"/>
        <v>0</v>
      </c>
      <c r="BV28" s="112">
        <f t="shared" si="63"/>
        <v>0</v>
      </c>
      <c r="BW28" s="112">
        <f t="shared" si="63"/>
        <v>0</v>
      </c>
      <c r="BX28" s="112">
        <f t="shared" si="63"/>
        <v>0</v>
      </c>
      <c r="BY28" s="112">
        <f t="shared" si="63"/>
        <v>0</v>
      </c>
      <c r="BZ28" s="112">
        <f t="shared" si="63"/>
        <v>4416242</v>
      </c>
      <c r="CA28" s="112">
        <v>402925</v>
      </c>
      <c r="CB28" s="112">
        <f t="shared" ref="CB28:CQ28" si="64">CB29+CB35+CB37</f>
        <v>0</v>
      </c>
      <c r="CC28" s="112">
        <f t="shared" si="64"/>
        <v>402925</v>
      </c>
      <c r="CD28" s="112">
        <f t="shared" si="64"/>
        <v>0</v>
      </c>
      <c r="CE28" s="112">
        <f t="shared" si="64"/>
        <v>0</v>
      </c>
      <c r="CF28" s="112">
        <f t="shared" si="64"/>
        <v>0</v>
      </c>
      <c r="CG28" s="112">
        <f t="shared" si="64"/>
        <v>0</v>
      </c>
      <c r="CH28" s="112">
        <f t="shared" si="64"/>
        <v>0</v>
      </c>
      <c r="CI28" s="112">
        <f t="shared" si="64"/>
        <v>0</v>
      </c>
      <c r="CJ28" s="112">
        <f t="shared" si="64"/>
        <v>0</v>
      </c>
      <c r="CK28" s="112">
        <f t="shared" si="64"/>
        <v>0</v>
      </c>
      <c r="CL28" s="112">
        <f t="shared" si="64"/>
        <v>0</v>
      </c>
      <c r="CM28" s="112">
        <f t="shared" si="64"/>
        <v>0</v>
      </c>
      <c r="CN28" s="112">
        <f t="shared" si="64"/>
        <v>0</v>
      </c>
      <c r="CO28" s="112">
        <f t="shared" si="64"/>
        <v>0</v>
      </c>
      <c r="CP28" s="112">
        <f t="shared" si="64"/>
        <v>0</v>
      </c>
      <c r="CQ28" s="112">
        <f t="shared" si="64"/>
        <v>0</v>
      </c>
      <c r="CR28" s="112">
        <v>0</v>
      </c>
      <c r="CS28" s="112">
        <f>CS29+CS35+CS37</f>
        <v>0</v>
      </c>
      <c r="CT28" s="112">
        <f>CT29+CT35+CT37</f>
        <v>0</v>
      </c>
      <c r="CU28" s="112">
        <v>31989222</v>
      </c>
      <c r="CV28" s="112">
        <f>CV29+CV35+CV37</f>
        <v>0</v>
      </c>
      <c r="CW28" s="112">
        <f>CW29+CW35+CW37</f>
        <v>0</v>
      </c>
      <c r="CX28" s="112">
        <f>CX29+CX35+CX37</f>
        <v>31989222</v>
      </c>
      <c r="CY28" s="112">
        <f>CY29+CY35+CY37</f>
        <v>0</v>
      </c>
      <c r="CZ28" s="112">
        <f>CZ29+CZ35+CZ37</f>
        <v>0</v>
      </c>
      <c r="DA28" s="112">
        <v>0</v>
      </c>
      <c r="DB28" s="112">
        <f>DB29+DB35+DB37</f>
        <v>0</v>
      </c>
      <c r="DC28" s="112">
        <f>DC29+DC35+DC37</f>
        <v>0</v>
      </c>
      <c r="DD28" s="112">
        <f>DD29+DD35+DD37</f>
        <v>0</v>
      </c>
      <c r="DE28" s="112">
        <v>0</v>
      </c>
      <c r="DF28" s="112">
        <f>DF29+DF35+DF37</f>
        <v>0</v>
      </c>
      <c r="DG28" s="112">
        <f>DG29+DG35+DG37</f>
        <v>0</v>
      </c>
      <c r="DH28" s="112">
        <f>DH29+DH35+DH37</f>
        <v>0</v>
      </c>
      <c r="DI28" s="305">
        <f>DI29+DI35+DI37</f>
        <v>0</v>
      </c>
      <c r="DJ28" s="261">
        <f>DJ29+DJ35+DJ37</f>
        <v>0</v>
      </c>
    </row>
    <row r="29" ht="22.5" customHeight="1" spans="1:114">
      <c r="A29" s="136" t="s">
        <v>312</v>
      </c>
      <c r="B29" s="137"/>
      <c r="C29" s="137"/>
      <c r="D29" s="137" t="s">
        <v>475</v>
      </c>
      <c r="E29" s="112">
        <v>245247027.46</v>
      </c>
      <c r="F29" s="112">
        <v>8075389.09</v>
      </c>
      <c r="G29" s="112">
        <f t="shared" ref="G29:S29" si="65">G30+G31+G32+G33+G34</f>
        <v>2824871.81</v>
      </c>
      <c r="H29" s="112">
        <f t="shared" si="65"/>
        <v>513564</v>
      </c>
      <c r="I29" s="112">
        <f t="shared" si="65"/>
        <v>501427</v>
      </c>
      <c r="J29" s="112">
        <f t="shared" si="65"/>
        <v>5688</v>
      </c>
      <c r="K29" s="112">
        <f t="shared" si="65"/>
        <v>1300985.26</v>
      </c>
      <c r="L29" s="112">
        <f t="shared" si="65"/>
        <v>1280491.3</v>
      </c>
      <c r="M29" s="112">
        <f t="shared" si="65"/>
        <v>437521.97</v>
      </c>
      <c r="N29" s="112">
        <f t="shared" si="65"/>
        <v>551603.23</v>
      </c>
      <c r="O29" s="112">
        <f t="shared" si="65"/>
        <v>0</v>
      </c>
      <c r="P29" s="112">
        <f t="shared" si="65"/>
        <v>15117.82</v>
      </c>
      <c r="Q29" s="112">
        <f t="shared" si="65"/>
        <v>563764.37</v>
      </c>
      <c r="R29" s="112">
        <f t="shared" si="65"/>
        <v>0</v>
      </c>
      <c r="S29" s="112">
        <f t="shared" si="65"/>
        <v>80354.33</v>
      </c>
      <c r="T29" s="112">
        <v>1778768.61</v>
      </c>
      <c r="U29" s="112">
        <f t="shared" ref="U29:AU29" si="66">U30+U31+U32+U33+U34</f>
        <v>224304.51</v>
      </c>
      <c r="V29" s="112">
        <f t="shared" si="66"/>
        <v>344787.18</v>
      </c>
      <c r="W29" s="112">
        <f t="shared" si="66"/>
        <v>0</v>
      </c>
      <c r="X29" s="112">
        <f t="shared" si="66"/>
        <v>0</v>
      </c>
      <c r="Y29" s="112">
        <f t="shared" si="66"/>
        <v>23018</v>
      </c>
      <c r="Z29" s="112">
        <f t="shared" si="66"/>
        <v>8767.12</v>
      </c>
      <c r="AA29" s="112">
        <f t="shared" si="66"/>
        <v>36827</v>
      </c>
      <c r="AB29" s="112">
        <f t="shared" si="66"/>
        <v>77017.15</v>
      </c>
      <c r="AC29" s="112">
        <f t="shared" si="66"/>
        <v>4200</v>
      </c>
      <c r="AD29" s="112">
        <f t="shared" si="66"/>
        <v>32356.5</v>
      </c>
      <c r="AE29" s="112">
        <f t="shared" si="66"/>
        <v>0</v>
      </c>
      <c r="AF29" s="112">
        <f t="shared" si="66"/>
        <v>249632.16</v>
      </c>
      <c r="AG29" s="112">
        <f t="shared" si="66"/>
        <v>0</v>
      </c>
      <c r="AH29" s="112">
        <f t="shared" si="66"/>
        <v>4800</v>
      </c>
      <c r="AI29" s="112">
        <f t="shared" si="66"/>
        <v>28518.5</v>
      </c>
      <c r="AJ29" s="112">
        <f t="shared" si="66"/>
        <v>7200</v>
      </c>
      <c r="AK29" s="112">
        <f t="shared" si="66"/>
        <v>0</v>
      </c>
      <c r="AL29" s="112">
        <f t="shared" si="66"/>
        <v>0</v>
      </c>
      <c r="AM29" s="112">
        <f t="shared" si="66"/>
        <v>0</v>
      </c>
      <c r="AN29" s="112">
        <f t="shared" si="66"/>
        <v>800</v>
      </c>
      <c r="AO29" s="112">
        <f t="shared" si="66"/>
        <v>80750</v>
      </c>
      <c r="AP29" s="112">
        <f t="shared" si="66"/>
        <v>192257.68</v>
      </c>
      <c r="AQ29" s="112">
        <f t="shared" si="66"/>
        <v>81615.94</v>
      </c>
      <c r="AR29" s="112">
        <f t="shared" si="66"/>
        <v>258176.08</v>
      </c>
      <c r="AS29" s="112">
        <f t="shared" si="66"/>
        <v>55275</v>
      </c>
      <c r="AT29" s="112">
        <f t="shared" si="66"/>
        <v>19965.79</v>
      </c>
      <c r="AU29" s="112">
        <f t="shared" si="66"/>
        <v>48500</v>
      </c>
      <c r="AV29" s="112">
        <v>408773</v>
      </c>
      <c r="AW29" s="112">
        <f t="shared" ref="AW29:BH29" si="67">AW30+AW31+AW32+AW33+AW34</f>
        <v>0</v>
      </c>
      <c r="AX29" s="112">
        <f t="shared" si="67"/>
        <v>102250</v>
      </c>
      <c r="AY29" s="112">
        <f t="shared" si="67"/>
        <v>0</v>
      </c>
      <c r="AZ29" s="112">
        <f t="shared" si="67"/>
        <v>0</v>
      </c>
      <c r="BA29" s="112">
        <f t="shared" si="67"/>
        <v>107040</v>
      </c>
      <c r="BB29" s="112">
        <f t="shared" si="67"/>
        <v>163768</v>
      </c>
      <c r="BC29" s="112">
        <f t="shared" si="67"/>
        <v>0</v>
      </c>
      <c r="BD29" s="112">
        <f t="shared" si="67"/>
        <v>0</v>
      </c>
      <c r="BE29" s="112">
        <f t="shared" si="67"/>
        <v>0</v>
      </c>
      <c r="BF29" s="112">
        <f t="shared" si="67"/>
        <v>0</v>
      </c>
      <c r="BG29" s="112">
        <f t="shared" si="67"/>
        <v>0</v>
      </c>
      <c r="BH29" s="112">
        <f t="shared" si="67"/>
        <v>35715</v>
      </c>
      <c r="BI29" s="112">
        <v>0</v>
      </c>
      <c r="BJ29" s="112">
        <f>BJ30+BJ31+BJ32+BJ33+BJ34</f>
        <v>0</v>
      </c>
      <c r="BK29" s="112">
        <f>BK30+BK31+BK32+BK33+BK34</f>
        <v>0</v>
      </c>
      <c r="BL29" s="112">
        <f>BL30+BL31+BL32+BL33+BL34</f>
        <v>0</v>
      </c>
      <c r="BM29" s="112">
        <f>BM30+BM31+BM32+BM33+BM34</f>
        <v>0</v>
      </c>
      <c r="BN29" s="112">
        <v>234591008.76</v>
      </c>
      <c r="BO29" s="112">
        <f t="shared" ref="BO29:BZ29" si="68">BO30+BO31+BO32+BO33+BO34</f>
        <v>0</v>
      </c>
      <c r="BP29" s="112">
        <f t="shared" si="68"/>
        <v>0</v>
      </c>
      <c r="BQ29" s="112">
        <f t="shared" si="68"/>
        <v>0</v>
      </c>
      <c r="BR29" s="112">
        <f t="shared" si="68"/>
        <v>230174766.76</v>
      </c>
      <c r="BS29" s="112">
        <f t="shared" si="68"/>
        <v>0</v>
      </c>
      <c r="BT29" s="112">
        <f t="shared" si="68"/>
        <v>0</v>
      </c>
      <c r="BU29" s="112">
        <f t="shared" si="68"/>
        <v>0</v>
      </c>
      <c r="BV29" s="112">
        <f t="shared" si="68"/>
        <v>0</v>
      </c>
      <c r="BW29" s="112">
        <f t="shared" si="68"/>
        <v>0</v>
      </c>
      <c r="BX29" s="112">
        <f t="shared" si="68"/>
        <v>0</v>
      </c>
      <c r="BY29" s="112">
        <f t="shared" si="68"/>
        <v>0</v>
      </c>
      <c r="BZ29" s="112">
        <f t="shared" si="68"/>
        <v>4416242</v>
      </c>
      <c r="CA29" s="112">
        <v>384088</v>
      </c>
      <c r="CB29" s="112">
        <f t="shared" ref="CB29:CQ29" si="69">CB30+CB31+CB32+CB33+CB34</f>
        <v>0</v>
      </c>
      <c r="CC29" s="112">
        <f t="shared" si="69"/>
        <v>384088</v>
      </c>
      <c r="CD29" s="112">
        <f t="shared" si="69"/>
        <v>0</v>
      </c>
      <c r="CE29" s="112">
        <f t="shared" si="69"/>
        <v>0</v>
      </c>
      <c r="CF29" s="112">
        <f t="shared" si="69"/>
        <v>0</v>
      </c>
      <c r="CG29" s="112">
        <f t="shared" si="69"/>
        <v>0</v>
      </c>
      <c r="CH29" s="112">
        <f t="shared" si="69"/>
        <v>0</v>
      </c>
      <c r="CI29" s="112">
        <f t="shared" si="69"/>
        <v>0</v>
      </c>
      <c r="CJ29" s="112">
        <f t="shared" si="69"/>
        <v>0</v>
      </c>
      <c r="CK29" s="112">
        <f t="shared" si="69"/>
        <v>0</v>
      </c>
      <c r="CL29" s="112">
        <f t="shared" si="69"/>
        <v>0</v>
      </c>
      <c r="CM29" s="112">
        <f t="shared" si="69"/>
        <v>0</v>
      </c>
      <c r="CN29" s="112">
        <f t="shared" si="69"/>
        <v>0</v>
      </c>
      <c r="CO29" s="112">
        <f t="shared" si="69"/>
        <v>0</v>
      </c>
      <c r="CP29" s="112">
        <f t="shared" si="69"/>
        <v>0</v>
      </c>
      <c r="CQ29" s="112">
        <f t="shared" si="69"/>
        <v>0</v>
      </c>
      <c r="CR29" s="112">
        <v>0</v>
      </c>
      <c r="CS29" s="112">
        <f>CS30+CS31+CS32+CS33+CS34</f>
        <v>0</v>
      </c>
      <c r="CT29" s="112">
        <f>CT30+CT31+CT32+CT33+CT34</f>
        <v>0</v>
      </c>
      <c r="CU29" s="112">
        <v>9000</v>
      </c>
      <c r="CV29" s="112">
        <f>CV30+CV31+CV32+CV33+CV34</f>
        <v>0</v>
      </c>
      <c r="CW29" s="112">
        <f>CW30+CW31+CW32+CW33+CW34</f>
        <v>0</v>
      </c>
      <c r="CX29" s="112">
        <f>CX30+CX31+CX32+CX33+CX34</f>
        <v>9000</v>
      </c>
      <c r="CY29" s="112">
        <f>CY30+CY31+CY32+CY33+CY34</f>
        <v>0</v>
      </c>
      <c r="CZ29" s="112">
        <f>CZ30+CZ31+CZ32+CZ33+CZ34</f>
        <v>0</v>
      </c>
      <c r="DA29" s="112">
        <v>0</v>
      </c>
      <c r="DB29" s="112">
        <f>DB30+DB31+DB32+DB33+DB34</f>
        <v>0</v>
      </c>
      <c r="DC29" s="112">
        <f>DC30+DC31+DC32+DC33+DC34</f>
        <v>0</v>
      </c>
      <c r="DD29" s="112">
        <f>DD30+DD31+DD32+DD33+DD34</f>
        <v>0</v>
      </c>
      <c r="DE29" s="112">
        <v>0</v>
      </c>
      <c r="DF29" s="112">
        <f>DF30+DF31+DF32+DF33+DF34</f>
        <v>0</v>
      </c>
      <c r="DG29" s="112">
        <f>DG30+DG31+DG32+DG33+DG34</f>
        <v>0</v>
      </c>
      <c r="DH29" s="112">
        <f>DH30+DH31+DH32+DH33+DH34</f>
        <v>0</v>
      </c>
      <c r="DI29" s="305">
        <f>DI30+DI31+DI32+DI33+DI34</f>
        <v>0</v>
      </c>
      <c r="DJ29" s="261">
        <f>DJ30+DJ31+DJ32+DJ33+DJ34</f>
        <v>0</v>
      </c>
    </row>
    <row r="30" ht="22.5" customHeight="1" spans="1:114">
      <c r="A30" s="130" t="s">
        <v>314</v>
      </c>
      <c r="B30" s="131"/>
      <c r="C30" s="131"/>
      <c r="D30" s="131" t="s">
        <v>462</v>
      </c>
      <c r="E30" s="112">
        <v>3096619.7</v>
      </c>
      <c r="F30" s="112">
        <v>2115963.96</v>
      </c>
      <c r="G30" s="112">
        <v>733721.16</v>
      </c>
      <c r="H30" s="112">
        <v>350772</v>
      </c>
      <c r="I30" s="112">
        <v>118000</v>
      </c>
      <c r="J30" s="112">
        <v>5688</v>
      </c>
      <c r="K30" s="112">
        <v>530770.26</v>
      </c>
      <c r="L30" s="112">
        <v>179006.86</v>
      </c>
      <c r="M30" s="112">
        <v>30535.3</v>
      </c>
      <c r="N30" s="112">
        <v>57993.76</v>
      </c>
      <c r="O30" s="112">
        <v>0</v>
      </c>
      <c r="P30" s="112">
        <v>2129.25</v>
      </c>
      <c r="Q30" s="112">
        <v>81547.37</v>
      </c>
      <c r="R30" s="112">
        <v>0</v>
      </c>
      <c r="S30" s="112">
        <v>25800</v>
      </c>
      <c r="T30" s="112">
        <v>615662.74</v>
      </c>
      <c r="U30" s="112">
        <v>38294.5</v>
      </c>
      <c r="V30" s="112">
        <v>0</v>
      </c>
      <c r="W30" s="112">
        <v>0</v>
      </c>
      <c r="X30" s="112">
        <v>0</v>
      </c>
      <c r="Y30" s="112">
        <v>17646</v>
      </c>
      <c r="Z30" s="112">
        <v>8767.12</v>
      </c>
      <c r="AA30" s="112">
        <v>16787</v>
      </c>
      <c r="AB30" s="112">
        <v>32004</v>
      </c>
      <c r="AC30" s="112">
        <v>4200</v>
      </c>
      <c r="AD30" s="112">
        <v>26579</v>
      </c>
      <c r="AE30" s="112">
        <v>0</v>
      </c>
      <c r="AF30" s="112">
        <v>13175</v>
      </c>
      <c r="AG30" s="112">
        <v>0</v>
      </c>
      <c r="AH30" s="112">
        <v>4800</v>
      </c>
      <c r="AI30" s="112">
        <v>27280.5</v>
      </c>
      <c r="AJ30" s="112">
        <v>7200</v>
      </c>
      <c r="AK30" s="112">
        <v>0</v>
      </c>
      <c r="AL30" s="112">
        <v>0</v>
      </c>
      <c r="AM30" s="112">
        <v>0</v>
      </c>
      <c r="AN30" s="112">
        <v>800</v>
      </c>
      <c r="AO30" s="112">
        <v>9000</v>
      </c>
      <c r="AP30" s="112">
        <v>21013.68</v>
      </c>
      <c r="AQ30" s="112">
        <v>73949.94</v>
      </c>
      <c r="AR30" s="112">
        <v>258176.08</v>
      </c>
      <c r="AS30" s="112">
        <v>55275</v>
      </c>
      <c r="AT30" s="112">
        <v>714.92</v>
      </c>
      <c r="AU30" s="112">
        <v>0</v>
      </c>
      <c r="AV30" s="112">
        <v>310233</v>
      </c>
      <c r="AW30" s="112">
        <v>0</v>
      </c>
      <c r="AX30" s="112">
        <v>83375</v>
      </c>
      <c r="AY30" s="112">
        <v>0</v>
      </c>
      <c r="AZ30" s="112">
        <v>0</v>
      </c>
      <c r="BA30" s="112">
        <v>55380</v>
      </c>
      <c r="BB30" s="112">
        <v>163768</v>
      </c>
      <c r="BC30" s="112">
        <v>0</v>
      </c>
      <c r="BD30" s="112">
        <v>0</v>
      </c>
      <c r="BE30" s="112">
        <v>0</v>
      </c>
      <c r="BF30" s="112">
        <v>0</v>
      </c>
      <c r="BG30" s="112">
        <v>0</v>
      </c>
      <c r="BH30" s="112">
        <v>7710</v>
      </c>
      <c r="BI30" s="112">
        <v>0</v>
      </c>
      <c r="BJ30" s="112">
        <v>0</v>
      </c>
      <c r="BK30" s="112">
        <v>0</v>
      </c>
      <c r="BL30" s="112">
        <v>0</v>
      </c>
      <c r="BM30" s="112">
        <v>0</v>
      </c>
      <c r="BN30" s="112">
        <v>0</v>
      </c>
      <c r="BO30" s="112">
        <v>0</v>
      </c>
      <c r="BP30" s="112">
        <v>0</v>
      </c>
      <c r="BQ30" s="112">
        <v>0</v>
      </c>
      <c r="BR30" s="112">
        <v>0</v>
      </c>
      <c r="BS30" s="112">
        <v>0</v>
      </c>
      <c r="BT30" s="112">
        <v>0</v>
      </c>
      <c r="BU30" s="112">
        <v>0</v>
      </c>
      <c r="BV30" s="112">
        <v>0</v>
      </c>
      <c r="BW30" s="112">
        <v>0</v>
      </c>
      <c r="BX30" s="112">
        <v>0</v>
      </c>
      <c r="BY30" s="112">
        <v>0</v>
      </c>
      <c r="BZ30" s="112">
        <v>0</v>
      </c>
      <c r="CA30" s="112">
        <v>45760</v>
      </c>
      <c r="CB30" s="112">
        <v>0</v>
      </c>
      <c r="CC30" s="112">
        <v>45760</v>
      </c>
      <c r="CD30" s="112">
        <v>0</v>
      </c>
      <c r="CE30" s="112">
        <v>0</v>
      </c>
      <c r="CF30" s="112">
        <v>0</v>
      </c>
      <c r="CG30" s="112">
        <v>0</v>
      </c>
      <c r="CH30" s="112">
        <v>0</v>
      </c>
      <c r="CI30" s="112">
        <v>0</v>
      </c>
      <c r="CJ30" s="112">
        <v>0</v>
      </c>
      <c r="CK30" s="112">
        <v>0</v>
      </c>
      <c r="CL30" s="112">
        <v>0</v>
      </c>
      <c r="CM30" s="112">
        <v>0</v>
      </c>
      <c r="CN30" s="112">
        <v>0</v>
      </c>
      <c r="CO30" s="112">
        <v>0</v>
      </c>
      <c r="CP30" s="112">
        <v>0</v>
      </c>
      <c r="CQ30" s="112">
        <v>0</v>
      </c>
      <c r="CR30" s="112">
        <v>0</v>
      </c>
      <c r="CS30" s="112">
        <v>0</v>
      </c>
      <c r="CT30" s="112">
        <v>0</v>
      </c>
      <c r="CU30" s="112">
        <v>9000</v>
      </c>
      <c r="CV30" s="112">
        <v>0</v>
      </c>
      <c r="CW30" s="112">
        <v>0</v>
      </c>
      <c r="CX30" s="112">
        <v>9000</v>
      </c>
      <c r="CY30" s="112">
        <v>0</v>
      </c>
      <c r="CZ30" s="112">
        <v>0</v>
      </c>
      <c r="DA30" s="112">
        <v>0</v>
      </c>
      <c r="DB30" s="112">
        <v>0</v>
      </c>
      <c r="DC30" s="112">
        <v>0</v>
      </c>
      <c r="DD30" s="112">
        <v>0</v>
      </c>
      <c r="DE30" s="112">
        <v>0</v>
      </c>
      <c r="DF30" s="112">
        <v>0</v>
      </c>
      <c r="DG30" s="112">
        <v>0</v>
      </c>
      <c r="DH30" s="112">
        <v>0</v>
      </c>
      <c r="DI30" s="305">
        <v>0</v>
      </c>
      <c r="DJ30" s="261">
        <v>0</v>
      </c>
    </row>
    <row r="31" ht="22.5" customHeight="1" spans="1:114">
      <c r="A31" s="130" t="s">
        <v>315</v>
      </c>
      <c r="B31" s="131"/>
      <c r="C31" s="131"/>
      <c r="D31" s="131" t="s">
        <v>476</v>
      </c>
      <c r="E31" s="112">
        <v>217850346.76</v>
      </c>
      <c r="F31" s="112">
        <v>0</v>
      </c>
      <c r="G31" s="112">
        <v>0</v>
      </c>
      <c r="H31" s="112">
        <v>0</v>
      </c>
      <c r="I31" s="112">
        <v>0</v>
      </c>
      <c r="J31" s="112">
        <v>0</v>
      </c>
      <c r="K31" s="112">
        <v>0</v>
      </c>
      <c r="L31" s="112">
        <v>0</v>
      </c>
      <c r="M31" s="112">
        <v>0</v>
      </c>
      <c r="N31" s="112">
        <v>0</v>
      </c>
      <c r="O31" s="112">
        <v>0</v>
      </c>
      <c r="P31" s="112">
        <v>0</v>
      </c>
      <c r="Q31" s="112">
        <v>0</v>
      </c>
      <c r="R31" s="112">
        <v>0</v>
      </c>
      <c r="S31" s="112">
        <v>0</v>
      </c>
      <c r="T31" s="112">
        <v>0</v>
      </c>
      <c r="U31" s="112">
        <v>0</v>
      </c>
      <c r="V31" s="112">
        <v>0</v>
      </c>
      <c r="W31" s="112">
        <v>0</v>
      </c>
      <c r="X31" s="112">
        <v>0</v>
      </c>
      <c r="Y31" s="112">
        <v>0</v>
      </c>
      <c r="Z31" s="112">
        <v>0</v>
      </c>
      <c r="AA31" s="112">
        <v>0</v>
      </c>
      <c r="AB31" s="112">
        <v>0</v>
      </c>
      <c r="AC31" s="112">
        <v>0</v>
      </c>
      <c r="AD31" s="112">
        <v>0</v>
      </c>
      <c r="AE31" s="112">
        <v>0</v>
      </c>
      <c r="AF31" s="112">
        <v>0</v>
      </c>
      <c r="AG31" s="112">
        <v>0</v>
      </c>
      <c r="AH31" s="112">
        <v>0</v>
      </c>
      <c r="AI31" s="112">
        <v>0</v>
      </c>
      <c r="AJ31" s="112">
        <v>0</v>
      </c>
      <c r="AK31" s="112">
        <v>0</v>
      </c>
      <c r="AL31" s="112">
        <v>0</v>
      </c>
      <c r="AM31" s="112">
        <v>0</v>
      </c>
      <c r="AN31" s="112">
        <v>0</v>
      </c>
      <c r="AO31" s="112">
        <v>0</v>
      </c>
      <c r="AP31" s="112">
        <v>0</v>
      </c>
      <c r="AQ31" s="112">
        <v>0</v>
      </c>
      <c r="AR31" s="112">
        <v>0</v>
      </c>
      <c r="AS31" s="112">
        <v>0</v>
      </c>
      <c r="AT31" s="112">
        <v>0</v>
      </c>
      <c r="AU31" s="112">
        <v>0</v>
      </c>
      <c r="AV31" s="112">
        <v>0</v>
      </c>
      <c r="AW31" s="112">
        <v>0</v>
      </c>
      <c r="AX31" s="112">
        <v>0</v>
      </c>
      <c r="AY31" s="112">
        <v>0</v>
      </c>
      <c r="AZ31" s="112">
        <v>0</v>
      </c>
      <c r="BA31" s="112">
        <v>0</v>
      </c>
      <c r="BB31" s="112">
        <v>0</v>
      </c>
      <c r="BC31" s="112">
        <v>0</v>
      </c>
      <c r="BD31" s="112">
        <v>0</v>
      </c>
      <c r="BE31" s="112">
        <v>0</v>
      </c>
      <c r="BF31" s="112">
        <v>0</v>
      </c>
      <c r="BG31" s="112">
        <v>0</v>
      </c>
      <c r="BH31" s="112">
        <v>0</v>
      </c>
      <c r="BI31" s="112">
        <v>0</v>
      </c>
      <c r="BJ31" s="112">
        <v>0</v>
      </c>
      <c r="BK31" s="112">
        <v>0</v>
      </c>
      <c r="BL31" s="112">
        <v>0</v>
      </c>
      <c r="BM31" s="112">
        <v>0</v>
      </c>
      <c r="BN31" s="112">
        <v>217850346.76</v>
      </c>
      <c r="BO31" s="112">
        <v>0</v>
      </c>
      <c r="BP31" s="112">
        <v>0</v>
      </c>
      <c r="BQ31" s="112">
        <v>0</v>
      </c>
      <c r="BR31" s="112">
        <v>217850346.76</v>
      </c>
      <c r="BS31" s="112">
        <v>0</v>
      </c>
      <c r="BT31" s="112">
        <v>0</v>
      </c>
      <c r="BU31" s="112">
        <v>0</v>
      </c>
      <c r="BV31" s="112">
        <v>0</v>
      </c>
      <c r="BW31" s="112">
        <v>0</v>
      </c>
      <c r="BX31" s="112">
        <v>0</v>
      </c>
      <c r="BY31" s="112">
        <v>0</v>
      </c>
      <c r="BZ31" s="112">
        <v>0</v>
      </c>
      <c r="CA31" s="112">
        <v>0</v>
      </c>
      <c r="CB31" s="112">
        <v>0</v>
      </c>
      <c r="CC31" s="112">
        <v>0</v>
      </c>
      <c r="CD31" s="112">
        <v>0</v>
      </c>
      <c r="CE31" s="112">
        <v>0</v>
      </c>
      <c r="CF31" s="112">
        <v>0</v>
      </c>
      <c r="CG31" s="112">
        <v>0</v>
      </c>
      <c r="CH31" s="112">
        <v>0</v>
      </c>
      <c r="CI31" s="112">
        <v>0</v>
      </c>
      <c r="CJ31" s="112">
        <v>0</v>
      </c>
      <c r="CK31" s="112">
        <v>0</v>
      </c>
      <c r="CL31" s="112">
        <v>0</v>
      </c>
      <c r="CM31" s="112">
        <v>0</v>
      </c>
      <c r="CN31" s="112">
        <v>0</v>
      </c>
      <c r="CO31" s="112">
        <v>0</v>
      </c>
      <c r="CP31" s="112">
        <v>0</v>
      </c>
      <c r="CQ31" s="112">
        <v>0</v>
      </c>
      <c r="CR31" s="112">
        <v>0</v>
      </c>
      <c r="CS31" s="112">
        <v>0</v>
      </c>
      <c r="CT31" s="112">
        <v>0</v>
      </c>
      <c r="CU31" s="112">
        <v>0</v>
      </c>
      <c r="CV31" s="112">
        <v>0</v>
      </c>
      <c r="CW31" s="112">
        <v>0</v>
      </c>
      <c r="CX31" s="112">
        <v>0</v>
      </c>
      <c r="CY31" s="112">
        <v>0</v>
      </c>
      <c r="CZ31" s="112">
        <v>0</v>
      </c>
      <c r="DA31" s="112">
        <v>0</v>
      </c>
      <c r="DB31" s="112">
        <v>0</v>
      </c>
      <c r="DC31" s="112">
        <v>0</v>
      </c>
      <c r="DD31" s="112">
        <v>0</v>
      </c>
      <c r="DE31" s="112">
        <v>0</v>
      </c>
      <c r="DF31" s="112">
        <v>0</v>
      </c>
      <c r="DG31" s="112">
        <v>0</v>
      </c>
      <c r="DH31" s="112">
        <v>0</v>
      </c>
      <c r="DI31" s="305">
        <v>0</v>
      </c>
      <c r="DJ31" s="261">
        <v>0</v>
      </c>
    </row>
    <row r="32" ht="22.5" customHeight="1" spans="1:114">
      <c r="A32" s="130" t="s">
        <v>317</v>
      </c>
      <c r="B32" s="131"/>
      <c r="C32" s="131"/>
      <c r="D32" s="131" t="s">
        <v>477</v>
      </c>
      <c r="E32" s="112">
        <v>14916556.92</v>
      </c>
      <c r="F32" s="112">
        <v>4882080.13</v>
      </c>
      <c r="G32" s="112">
        <v>1621618.97</v>
      </c>
      <c r="H32" s="112">
        <v>49405</v>
      </c>
      <c r="I32" s="112">
        <v>278427</v>
      </c>
      <c r="J32" s="112">
        <v>0</v>
      </c>
      <c r="K32" s="112">
        <v>704524</v>
      </c>
      <c r="L32" s="112">
        <v>905830.02</v>
      </c>
      <c r="M32" s="112">
        <v>381224.14</v>
      </c>
      <c r="N32" s="112">
        <v>444519.07</v>
      </c>
      <c r="O32" s="112">
        <v>0</v>
      </c>
      <c r="P32" s="112">
        <v>8708.05</v>
      </c>
      <c r="Q32" s="112">
        <v>433269.55</v>
      </c>
      <c r="R32" s="112">
        <v>0</v>
      </c>
      <c r="S32" s="112">
        <v>54554.33</v>
      </c>
      <c r="T32" s="112">
        <v>190494.87</v>
      </c>
      <c r="U32" s="112">
        <v>0</v>
      </c>
      <c r="V32" s="112">
        <v>0</v>
      </c>
      <c r="W32" s="112">
        <v>0</v>
      </c>
      <c r="X32" s="112">
        <v>0</v>
      </c>
      <c r="Y32" s="112">
        <v>0</v>
      </c>
      <c r="Z32" s="112">
        <v>0</v>
      </c>
      <c r="AA32" s="112">
        <v>0</v>
      </c>
      <c r="AB32" s="112">
        <v>0</v>
      </c>
      <c r="AC32" s="112">
        <v>0</v>
      </c>
      <c r="AD32" s="112">
        <v>0</v>
      </c>
      <c r="AE32" s="112">
        <v>0</v>
      </c>
      <c r="AF32" s="112">
        <v>0</v>
      </c>
      <c r="AG32" s="112">
        <v>0</v>
      </c>
      <c r="AH32" s="112">
        <v>0</v>
      </c>
      <c r="AI32" s="112">
        <v>0</v>
      </c>
      <c r="AJ32" s="112">
        <v>0</v>
      </c>
      <c r="AK32" s="112">
        <v>0</v>
      </c>
      <c r="AL32" s="112">
        <v>0</v>
      </c>
      <c r="AM32" s="112">
        <v>0</v>
      </c>
      <c r="AN32" s="112">
        <v>0</v>
      </c>
      <c r="AO32" s="112">
        <v>0</v>
      </c>
      <c r="AP32" s="112">
        <v>171244</v>
      </c>
      <c r="AQ32" s="112">
        <v>0</v>
      </c>
      <c r="AR32" s="112">
        <v>0</v>
      </c>
      <c r="AS32" s="112">
        <v>0</v>
      </c>
      <c r="AT32" s="112">
        <v>19250.87</v>
      </c>
      <c r="AU32" s="112">
        <v>0</v>
      </c>
      <c r="AV32" s="112">
        <v>87425</v>
      </c>
      <c r="AW32" s="112">
        <v>0</v>
      </c>
      <c r="AX32" s="112">
        <v>18875</v>
      </c>
      <c r="AY32" s="112">
        <v>0</v>
      </c>
      <c r="AZ32" s="112">
        <v>0</v>
      </c>
      <c r="BA32" s="112">
        <v>42435</v>
      </c>
      <c r="BB32" s="112">
        <v>0</v>
      </c>
      <c r="BC32" s="112">
        <v>0</v>
      </c>
      <c r="BD32" s="112">
        <v>0</v>
      </c>
      <c r="BE32" s="112">
        <v>0</v>
      </c>
      <c r="BF32" s="112">
        <v>0</v>
      </c>
      <c r="BG32" s="112">
        <v>0</v>
      </c>
      <c r="BH32" s="112">
        <v>26115</v>
      </c>
      <c r="BI32" s="112">
        <v>0</v>
      </c>
      <c r="BJ32" s="112">
        <v>0</v>
      </c>
      <c r="BK32" s="112">
        <v>0</v>
      </c>
      <c r="BL32" s="112">
        <v>0</v>
      </c>
      <c r="BM32" s="112">
        <v>0</v>
      </c>
      <c r="BN32" s="112">
        <v>9756556.92</v>
      </c>
      <c r="BO32" s="112">
        <v>0</v>
      </c>
      <c r="BP32" s="112">
        <v>0</v>
      </c>
      <c r="BQ32" s="112">
        <v>0</v>
      </c>
      <c r="BR32" s="112">
        <v>9756556.92</v>
      </c>
      <c r="BS32" s="112">
        <v>0</v>
      </c>
      <c r="BT32" s="112">
        <v>0</v>
      </c>
      <c r="BU32" s="112">
        <v>0</v>
      </c>
      <c r="BV32" s="112">
        <v>0</v>
      </c>
      <c r="BW32" s="112">
        <v>0</v>
      </c>
      <c r="BX32" s="112">
        <v>0</v>
      </c>
      <c r="BY32" s="112">
        <v>0</v>
      </c>
      <c r="BZ32" s="112">
        <v>0</v>
      </c>
      <c r="CA32" s="112">
        <v>0</v>
      </c>
      <c r="CB32" s="112">
        <v>0</v>
      </c>
      <c r="CC32" s="112">
        <v>0</v>
      </c>
      <c r="CD32" s="112">
        <v>0</v>
      </c>
      <c r="CE32" s="112">
        <v>0</v>
      </c>
      <c r="CF32" s="112">
        <v>0</v>
      </c>
      <c r="CG32" s="112">
        <v>0</v>
      </c>
      <c r="CH32" s="112">
        <v>0</v>
      </c>
      <c r="CI32" s="112">
        <v>0</v>
      </c>
      <c r="CJ32" s="112">
        <v>0</v>
      </c>
      <c r="CK32" s="112">
        <v>0</v>
      </c>
      <c r="CL32" s="112">
        <v>0</v>
      </c>
      <c r="CM32" s="112">
        <v>0</v>
      </c>
      <c r="CN32" s="112">
        <v>0</v>
      </c>
      <c r="CO32" s="112">
        <v>0</v>
      </c>
      <c r="CP32" s="112">
        <v>0</v>
      </c>
      <c r="CQ32" s="112">
        <v>0</v>
      </c>
      <c r="CR32" s="112">
        <v>0</v>
      </c>
      <c r="CS32" s="112">
        <v>0</v>
      </c>
      <c r="CT32" s="112">
        <v>0</v>
      </c>
      <c r="CU32" s="112">
        <v>0</v>
      </c>
      <c r="CV32" s="112">
        <v>0</v>
      </c>
      <c r="CW32" s="112">
        <v>0</v>
      </c>
      <c r="CX32" s="112">
        <v>0</v>
      </c>
      <c r="CY32" s="112">
        <v>0</v>
      </c>
      <c r="CZ32" s="112">
        <v>0</v>
      </c>
      <c r="DA32" s="112">
        <v>0</v>
      </c>
      <c r="DB32" s="112">
        <v>0</v>
      </c>
      <c r="DC32" s="112">
        <v>0</v>
      </c>
      <c r="DD32" s="112">
        <v>0</v>
      </c>
      <c r="DE32" s="112">
        <v>0</v>
      </c>
      <c r="DF32" s="112">
        <v>0</v>
      </c>
      <c r="DG32" s="112">
        <v>0</v>
      </c>
      <c r="DH32" s="112">
        <v>0</v>
      </c>
      <c r="DI32" s="305">
        <v>0</v>
      </c>
      <c r="DJ32" s="261">
        <v>0</v>
      </c>
    </row>
    <row r="33" ht="22.5" customHeight="1" spans="1:114">
      <c r="A33" s="130" t="s">
        <v>319</v>
      </c>
      <c r="B33" s="131"/>
      <c r="C33" s="131"/>
      <c r="D33" s="131" t="s">
        <v>478</v>
      </c>
      <c r="E33" s="112">
        <v>2000000</v>
      </c>
      <c r="F33" s="112">
        <v>0</v>
      </c>
      <c r="G33" s="112">
        <v>0</v>
      </c>
      <c r="H33" s="112">
        <v>0</v>
      </c>
      <c r="I33" s="112">
        <v>0</v>
      </c>
      <c r="J33" s="112">
        <v>0</v>
      </c>
      <c r="K33" s="112">
        <v>0</v>
      </c>
      <c r="L33" s="112">
        <v>0</v>
      </c>
      <c r="M33" s="112">
        <v>0</v>
      </c>
      <c r="N33" s="112">
        <v>0</v>
      </c>
      <c r="O33" s="112">
        <v>0</v>
      </c>
      <c r="P33" s="112">
        <v>0</v>
      </c>
      <c r="Q33" s="112">
        <v>0</v>
      </c>
      <c r="R33" s="112">
        <v>0</v>
      </c>
      <c r="S33" s="112">
        <v>0</v>
      </c>
      <c r="T33" s="112">
        <v>0</v>
      </c>
      <c r="U33" s="112">
        <v>0</v>
      </c>
      <c r="V33" s="112">
        <v>0</v>
      </c>
      <c r="W33" s="112">
        <v>0</v>
      </c>
      <c r="X33" s="112">
        <v>0</v>
      </c>
      <c r="Y33" s="112">
        <v>0</v>
      </c>
      <c r="Z33" s="112">
        <v>0</v>
      </c>
      <c r="AA33" s="112">
        <v>0</v>
      </c>
      <c r="AB33" s="112">
        <v>0</v>
      </c>
      <c r="AC33" s="112">
        <v>0</v>
      </c>
      <c r="AD33" s="112">
        <v>0</v>
      </c>
      <c r="AE33" s="112">
        <v>0</v>
      </c>
      <c r="AF33" s="112">
        <v>0</v>
      </c>
      <c r="AG33" s="112">
        <v>0</v>
      </c>
      <c r="AH33" s="112">
        <v>0</v>
      </c>
      <c r="AI33" s="112">
        <v>0</v>
      </c>
      <c r="AJ33" s="112">
        <v>0</v>
      </c>
      <c r="AK33" s="112">
        <v>0</v>
      </c>
      <c r="AL33" s="112">
        <v>0</v>
      </c>
      <c r="AM33" s="112">
        <v>0</v>
      </c>
      <c r="AN33" s="112">
        <v>0</v>
      </c>
      <c r="AO33" s="112">
        <v>0</v>
      </c>
      <c r="AP33" s="112">
        <v>0</v>
      </c>
      <c r="AQ33" s="112">
        <v>0</v>
      </c>
      <c r="AR33" s="112">
        <v>0</v>
      </c>
      <c r="AS33" s="112">
        <v>0</v>
      </c>
      <c r="AT33" s="112">
        <v>0</v>
      </c>
      <c r="AU33" s="112">
        <v>0</v>
      </c>
      <c r="AV33" s="112">
        <v>0</v>
      </c>
      <c r="AW33" s="112">
        <v>0</v>
      </c>
      <c r="AX33" s="112">
        <v>0</v>
      </c>
      <c r="AY33" s="112">
        <v>0</v>
      </c>
      <c r="AZ33" s="112">
        <v>0</v>
      </c>
      <c r="BA33" s="112">
        <v>0</v>
      </c>
      <c r="BB33" s="112">
        <v>0</v>
      </c>
      <c r="BC33" s="112">
        <v>0</v>
      </c>
      <c r="BD33" s="112">
        <v>0</v>
      </c>
      <c r="BE33" s="112">
        <v>0</v>
      </c>
      <c r="BF33" s="112">
        <v>0</v>
      </c>
      <c r="BG33" s="112">
        <v>0</v>
      </c>
      <c r="BH33" s="112">
        <v>0</v>
      </c>
      <c r="BI33" s="112">
        <v>0</v>
      </c>
      <c r="BJ33" s="112">
        <v>0</v>
      </c>
      <c r="BK33" s="112">
        <v>0</v>
      </c>
      <c r="BL33" s="112">
        <v>0</v>
      </c>
      <c r="BM33" s="112">
        <v>0</v>
      </c>
      <c r="BN33" s="112">
        <v>2000000</v>
      </c>
      <c r="BO33" s="112">
        <v>0</v>
      </c>
      <c r="BP33" s="112">
        <v>0</v>
      </c>
      <c r="BQ33" s="112">
        <v>0</v>
      </c>
      <c r="BR33" s="112">
        <v>2000000</v>
      </c>
      <c r="BS33" s="112">
        <v>0</v>
      </c>
      <c r="BT33" s="112">
        <v>0</v>
      </c>
      <c r="BU33" s="112">
        <v>0</v>
      </c>
      <c r="BV33" s="112">
        <v>0</v>
      </c>
      <c r="BW33" s="112">
        <v>0</v>
      </c>
      <c r="BX33" s="112">
        <v>0</v>
      </c>
      <c r="BY33" s="112">
        <v>0</v>
      </c>
      <c r="BZ33" s="112">
        <v>0</v>
      </c>
      <c r="CA33" s="112">
        <v>0</v>
      </c>
      <c r="CB33" s="112">
        <v>0</v>
      </c>
      <c r="CC33" s="112">
        <v>0</v>
      </c>
      <c r="CD33" s="112">
        <v>0</v>
      </c>
      <c r="CE33" s="112">
        <v>0</v>
      </c>
      <c r="CF33" s="112">
        <v>0</v>
      </c>
      <c r="CG33" s="112">
        <v>0</v>
      </c>
      <c r="CH33" s="112">
        <v>0</v>
      </c>
      <c r="CI33" s="112">
        <v>0</v>
      </c>
      <c r="CJ33" s="112">
        <v>0</v>
      </c>
      <c r="CK33" s="112">
        <v>0</v>
      </c>
      <c r="CL33" s="112">
        <v>0</v>
      </c>
      <c r="CM33" s="112">
        <v>0</v>
      </c>
      <c r="CN33" s="112">
        <v>0</v>
      </c>
      <c r="CO33" s="112">
        <v>0</v>
      </c>
      <c r="CP33" s="112">
        <v>0</v>
      </c>
      <c r="CQ33" s="112">
        <v>0</v>
      </c>
      <c r="CR33" s="112">
        <v>0</v>
      </c>
      <c r="CS33" s="112">
        <v>0</v>
      </c>
      <c r="CT33" s="112">
        <v>0</v>
      </c>
      <c r="CU33" s="112">
        <v>0</v>
      </c>
      <c r="CV33" s="112">
        <v>0</v>
      </c>
      <c r="CW33" s="112">
        <v>0</v>
      </c>
      <c r="CX33" s="112">
        <v>0</v>
      </c>
      <c r="CY33" s="112">
        <v>0</v>
      </c>
      <c r="CZ33" s="112">
        <v>0</v>
      </c>
      <c r="DA33" s="112">
        <v>0</v>
      </c>
      <c r="DB33" s="112">
        <v>0</v>
      </c>
      <c r="DC33" s="112">
        <v>0</v>
      </c>
      <c r="DD33" s="112">
        <v>0</v>
      </c>
      <c r="DE33" s="112">
        <v>0</v>
      </c>
      <c r="DF33" s="112">
        <v>0</v>
      </c>
      <c r="DG33" s="112">
        <v>0</v>
      </c>
      <c r="DH33" s="112">
        <v>0</v>
      </c>
      <c r="DI33" s="305">
        <v>0</v>
      </c>
      <c r="DJ33" s="261">
        <v>0</v>
      </c>
    </row>
    <row r="34" ht="22.5" customHeight="1" spans="1:114">
      <c r="A34" s="130" t="s">
        <v>321</v>
      </c>
      <c r="B34" s="131"/>
      <c r="C34" s="131"/>
      <c r="D34" s="131" t="s">
        <v>479</v>
      </c>
      <c r="E34" s="112">
        <v>7383504.08</v>
      </c>
      <c r="F34" s="112">
        <v>1077345</v>
      </c>
      <c r="G34" s="112">
        <v>469531.68</v>
      </c>
      <c r="H34" s="112">
        <v>113387</v>
      </c>
      <c r="I34" s="112">
        <v>105000</v>
      </c>
      <c r="J34" s="112">
        <v>0</v>
      </c>
      <c r="K34" s="112">
        <v>65691</v>
      </c>
      <c r="L34" s="112">
        <v>195654.42</v>
      </c>
      <c r="M34" s="112">
        <v>25762.53</v>
      </c>
      <c r="N34" s="112">
        <v>49090.4</v>
      </c>
      <c r="O34" s="112">
        <v>0</v>
      </c>
      <c r="P34" s="112">
        <v>4280.52</v>
      </c>
      <c r="Q34" s="112">
        <v>48947.45</v>
      </c>
      <c r="R34" s="112">
        <v>0</v>
      </c>
      <c r="S34" s="112">
        <v>0</v>
      </c>
      <c r="T34" s="112">
        <v>972611</v>
      </c>
      <c r="U34" s="112">
        <v>186010.01</v>
      </c>
      <c r="V34" s="112">
        <v>344787.18</v>
      </c>
      <c r="W34" s="112">
        <v>0</v>
      </c>
      <c r="X34" s="112">
        <v>0</v>
      </c>
      <c r="Y34" s="112">
        <v>5372</v>
      </c>
      <c r="Z34" s="112">
        <v>0</v>
      </c>
      <c r="AA34" s="112">
        <v>20040</v>
      </c>
      <c r="AB34" s="112">
        <v>45013.15</v>
      </c>
      <c r="AC34" s="112">
        <v>0</v>
      </c>
      <c r="AD34" s="112">
        <v>5777.5</v>
      </c>
      <c r="AE34" s="112">
        <v>0</v>
      </c>
      <c r="AF34" s="112">
        <v>236457.16</v>
      </c>
      <c r="AG34" s="112">
        <v>0</v>
      </c>
      <c r="AH34" s="112">
        <v>0</v>
      </c>
      <c r="AI34" s="112">
        <v>1238</v>
      </c>
      <c r="AJ34" s="112">
        <v>0</v>
      </c>
      <c r="AK34" s="112">
        <v>0</v>
      </c>
      <c r="AL34" s="112">
        <v>0</v>
      </c>
      <c r="AM34" s="112">
        <v>0</v>
      </c>
      <c r="AN34" s="112">
        <v>0</v>
      </c>
      <c r="AO34" s="112">
        <v>71750</v>
      </c>
      <c r="AP34" s="112">
        <v>0</v>
      </c>
      <c r="AQ34" s="112">
        <v>7666</v>
      </c>
      <c r="AR34" s="112">
        <v>0</v>
      </c>
      <c r="AS34" s="112">
        <v>0</v>
      </c>
      <c r="AT34" s="112">
        <v>0</v>
      </c>
      <c r="AU34" s="112">
        <v>48500</v>
      </c>
      <c r="AV34" s="112">
        <v>11115</v>
      </c>
      <c r="AW34" s="112">
        <v>0</v>
      </c>
      <c r="AX34" s="112">
        <v>0</v>
      </c>
      <c r="AY34" s="112">
        <v>0</v>
      </c>
      <c r="AZ34" s="112">
        <v>0</v>
      </c>
      <c r="BA34" s="112">
        <v>9225</v>
      </c>
      <c r="BB34" s="112">
        <v>0</v>
      </c>
      <c r="BC34" s="112">
        <v>0</v>
      </c>
      <c r="BD34" s="112">
        <v>0</v>
      </c>
      <c r="BE34" s="112">
        <v>0</v>
      </c>
      <c r="BF34" s="112">
        <v>0</v>
      </c>
      <c r="BG34" s="112">
        <v>0</v>
      </c>
      <c r="BH34" s="112">
        <v>1890</v>
      </c>
      <c r="BI34" s="112">
        <v>0</v>
      </c>
      <c r="BJ34" s="112">
        <v>0</v>
      </c>
      <c r="BK34" s="112">
        <v>0</v>
      </c>
      <c r="BL34" s="112">
        <v>0</v>
      </c>
      <c r="BM34" s="112">
        <v>0</v>
      </c>
      <c r="BN34" s="112">
        <v>4984105.08</v>
      </c>
      <c r="BO34" s="112">
        <v>0</v>
      </c>
      <c r="BP34" s="112">
        <v>0</v>
      </c>
      <c r="BQ34" s="112">
        <v>0</v>
      </c>
      <c r="BR34" s="112">
        <v>567863.08</v>
      </c>
      <c r="BS34" s="112">
        <v>0</v>
      </c>
      <c r="BT34" s="112">
        <v>0</v>
      </c>
      <c r="BU34" s="112">
        <v>0</v>
      </c>
      <c r="BV34" s="112">
        <v>0</v>
      </c>
      <c r="BW34" s="112">
        <v>0</v>
      </c>
      <c r="BX34" s="112">
        <v>0</v>
      </c>
      <c r="BY34" s="112">
        <v>0</v>
      </c>
      <c r="BZ34" s="112">
        <v>4416242</v>
      </c>
      <c r="CA34" s="112">
        <v>338328</v>
      </c>
      <c r="CB34" s="112">
        <v>0</v>
      </c>
      <c r="CC34" s="112">
        <v>338328</v>
      </c>
      <c r="CD34" s="112">
        <v>0</v>
      </c>
      <c r="CE34" s="112">
        <v>0</v>
      </c>
      <c r="CF34" s="112">
        <v>0</v>
      </c>
      <c r="CG34" s="112">
        <v>0</v>
      </c>
      <c r="CH34" s="112">
        <v>0</v>
      </c>
      <c r="CI34" s="112">
        <v>0</v>
      </c>
      <c r="CJ34" s="112">
        <v>0</v>
      </c>
      <c r="CK34" s="112">
        <v>0</v>
      </c>
      <c r="CL34" s="112">
        <v>0</v>
      </c>
      <c r="CM34" s="112">
        <v>0</v>
      </c>
      <c r="CN34" s="112">
        <v>0</v>
      </c>
      <c r="CO34" s="112">
        <v>0</v>
      </c>
      <c r="CP34" s="112">
        <v>0</v>
      </c>
      <c r="CQ34" s="112">
        <v>0</v>
      </c>
      <c r="CR34" s="112">
        <v>0</v>
      </c>
      <c r="CS34" s="112">
        <v>0</v>
      </c>
      <c r="CT34" s="112">
        <v>0</v>
      </c>
      <c r="CU34" s="112">
        <v>0</v>
      </c>
      <c r="CV34" s="112">
        <v>0</v>
      </c>
      <c r="CW34" s="112">
        <v>0</v>
      </c>
      <c r="CX34" s="112">
        <v>0</v>
      </c>
      <c r="CY34" s="112">
        <v>0</v>
      </c>
      <c r="CZ34" s="112">
        <v>0</v>
      </c>
      <c r="DA34" s="112">
        <v>0</v>
      </c>
      <c r="DB34" s="112">
        <v>0</v>
      </c>
      <c r="DC34" s="112">
        <v>0</v>
      </c>
      <c r="DD34" s="112">
        <v>0</v>
      </c>
      <c r="DE34" s="112">
        <v>0</v>
      </c>
      <c r="DF34" s="112">
        <v>0</v>
      </c>
      <c r="DG34" s="112">
        <v>0</v>
      </c>
      <c r="DH34" s="112">
        <v>0</v>
      </c>
      <c r="DI34" s="305">
        <v>0</v>
      </c>
      <c r="DJ34" s="261">
        <v>0</v>
      </c>
    </row>
    <row r="35" ht="22.5" customHeight="1" spans="1:114">
      <c r="A35" s="136" t="s">
        <v>323</v>
      </c>
      <c r="B35" s="137"/>
      <c r="C35" s="137"/>
      <c r="D35" s="137" t="s">
        <v>480</v>
      </c>
      <c r="E35" s="112">
        <v>36035308.24</v>
      </c>
      <c r="F35" s="112">
        <v>0</v>
      </c>
      <c r="G35" s="112">
        <f t="shared" ref="G35:S35" si="70">G36</f>
        <v>0</v>
      </c>
      <c r="H35" s="112">
        <f t="shared" si="70"/>
        <v>0</v>
      </c>
      <c r="I35" s="112">
        <f t="shared" si="70"/>
        <v>0</v>
      </c>
      <c r="J35" s="112">
        <f t="shared" si="70"/>
        <v>0</v>
      </c>
      <c r="K35" s="112">
        <f t="shared" si="70"/>
        <v>0</v>
      </c>
      <c r="L35" s="112">
        <f t="shared" si="70"/>
        <v>0</v>
      </c>
      <c r="M35" s="112">
        <f t="shared" si="70"/>
        <v>0</v>
      </c>
      <c r="N35" s="112">
        <f t="shared" si="70"/>
        <v>0</v>
      </c>
      <c r="O35" s="112">
        <f t="shared" si="70"/>
        <v>0</v>
      </c>
      <c r="P35" s="112">
        <f t="shared" si="70"/>
        <v>0</v>
      </c>
      <c r="Q35" s="112">
        <f t="shared" si="70"/>
        <v>0</v>
      </c>
      <c r="R35" s="112">
        <f t="shared" si="70"/>
        <v>0</v>
      </c>
      <c r="S35" s="112">
        <f t="shared" si="70"/>
        <v>0</v>
      </c>
      <c r="T35" s="112">
        <v>0</v>
      </c>
      <c r="U35" s="112">
        <f t="shared" ref="U35:AU35" si="71">U36</f>
        <v>0</v>
      </c>
      <c r="V35" s="112">
        <f t="shared" si="71"/>
        <v>0</v>
      </c>
      <c r="W35" s="112">
        <f t="shared" si="71"/>
        <v>0</v>
      </c>
      <c r="X35" s="112">
        <f t="shared" si="71"/>
        <v>0</v>
      </c>
      <c r="Y35" s="112">
        <f t="shared" si="71"/>
        <v>0</v>
      </c>
      <c r="Z35" s="112">
        <f t="shared" si="71"/>
        <v>0</v>
      </c>
      <c r="AA35" s="112">
        <f t="shared" si="71"/>
        <v>0</v>
      </c>
      <c r="AB35" s="112">
        <f t="shared" si="71"/>
        <v>0</v>
      </c>
      <c r="AC35" s="112">
        <f t="shared" si="71"/>
        <v>0</v>
      </c>
      <c r="AD35" s="112">
        <f t="shared" si="71"/>
        <v>0</v>
      </c>
      <c r="AE35" s="112">
        <f t="shared" si="71"/>
        <v>0</v>
      </c>
      <c r="AF35" s="112">
        <f t="shared" si="71"/>
        <v>0</v>
      </c>
      <c r="AG35" s="112">
        <f t="shared" si="71"/>
        <v>0</v>
      </c>
      <c r="AH35" s="112">
        <f t="shared" si="71"/>
        <v>0</v>
      </c>
      <c r="AI35" s="112">
        <f t="shared" si="71"/>
        <v>0</v>
      </c>
      <c r="AJ35" s="112">
        <f t="shared" si="71"/>
        <v>0</v>
      </c>
      <c r="AK35" s="112">
        <f t="shared" si="71"/>
        <v>0</v>
      </c>
      <c r="AL35" s="112">
        <f t="shared" si="71"/>
        <v>0</v>
      </c>
      <c r="AM35" s="112">
        <f t="shared" si="71"/>
        <v>0</v>
      </c>
      <c r="AN35" s="112">
        <f t="shared" si="71"/>
        <v>0</v>
      </c>
      <c r="AO35" s="112">
        <f t="shared" si="71"/>
        <v>0</v>
      </c>
      <c r="AP35" s="112">
        <f t="shared" si="71"/>
        <v>0</v>
      </c>
      <c r="AQ35" s="112">
        <f t="shared" si="71"/>
        <v>0</v>
      </c>
      <c r="AR35" s="112">
        <f t="shared" si="71"/>
        <v>0</v>
      </c>
      <c r="AS35" s="112">
        <f t="shared" si="71"/>
        <v>0</v>
      </c>
      <c r="AT35" s="112">
        <f t="shared" si="71"/>
        <v>0</v>
      </c>
      <c r="AU35" s="112">
        <f t="shared" si="71"/>
        <v>0</v>
      </c>
      <c r="AV35" s="112">
        <v>0</v>
      </c>
      <c r="AW35" s="112">
        <f t="shared" ref="AW35:BH35" si="72">AW36</f>
        <v>0</v>
      </c>
      <c r="AX35" s="112">
        <f t="shared" si="72"/>
        <v>0</v>
      </c>
      <c r="AY35" s="112">
        <f t="shared" si="72"/>
        <v>0</v>
      </c>
      <c r="AZ35" s="112">
        <f t="shared" si="72"/>
        <v>0</v>
      </c>
      <c r="BA35" s="112">
        <f t="shared" si="72"/>
        <v>0</v>
      </c>
      <c r="BB35" s="112">
        <f t="shared" si="72"/>
        <v>0</v>
      </c>
      <c r="BC35" s="112">
        <f t="shared" si="72"/>
        <v>0</v>
      </c>
      <c r="BD35" s="112">
        <f t="shared" si="72"/>
        <v>0</v>
      </c>
      <c r="BE35" s="112">
        <f t="shared" si="72"/>
        <v>0</v>
      </c>
      <c r="BF35" s="112">
        <f t="shared" si="72"/>
        <v>0</v>
      </c>
      <c r="BG35" s="112">
        <f t="shared" si="72"/>
        <v>0</v>
      </c>
      <c r="BH35" s="112">
        <f t="shared" si="72"/>
        <v>0</v>
      </c>
      <c r="BI35" s="112">
        <v>0</v>
      </c>
      <c r="BJ35" s="112">
        <f>BJ36</f>
        <v>0</v>
      </c>
      <c r="BK35" s="112">
        <f>BK36</f>
        <v>0</v>
      </c>
      <c r="BL35" s="112">
        <f>BL36</f>
        <v>0</v>
      </c>
      <c r="BM35" s="112">
        <f>BM36</f>
        <v>0</v>
      </c>
      <c r="BN35" s="112">
        <v>36035308.24</v>
      </c>
      <c r="BO35" s="112">
        <f t="shared" ref="BO35:BZ35" si="73">BO36</f>
        <v>0</v>
      </c>
      <c r="BP35" s="112">
        <f t="shared" si="73"/>
        <v>0</v>
      </c>
      <c r="BQ35" s="112">
        <f t="shared" si="73"/>
        <v>0</v>
      </c>
      <c r="BR35" s="112">
        <f t="shared" si="73"/>
        <v>36035308.24</v>
      </c>
      <c r="BS35" s="112">
        <f t="shared" si="73"/>
        <v>0</v>
      </c>
      <c r="BT35" s="112">
        <f t="shared" si="73"/>
        <v>0</v>
      </c>
      <c r="BU35" s="112">
        <f t="shared" si="73"/>
        <v>0</v>
      </c>
      <c r="BV35" s="112">
        <f t="shared" si="73"/>
        <v>0</v>
      </c>
      <c r="BW35" s="112">
        <f t="shared" si="73"/>
        <v>0</v>
      </c>
      <c r="BX35" s="112">
        <f t="shared" si="73"/>
        <v>0</v>
      </c>
      <c r="BY35" s="112">
        <f t="shared" si="73"/>
        <v>0</v>
      </c>
      <c r="BZ35" s="112">
        <f t="shared" si="73"/>
        <v>0</v>
      </c>
      <c r="CA35" s="112">
        <v>0</v>
      </c>
      <c r="CB35" s="112">
        <f t="shared" ref="CB35:CQ35" si="74">CB36</f>
        <v>0</v>
      </c>
      <c r="CC35" s="112">
        <f t="shared" si="74"/>
        <v>0</v>
      </c>
      <c r="CD35" s="112">
        <f t="shared" si="74"/>
        <v>0</v>
      </c>
      <c r="CE35" s="112">
        <f t="shared" si="74"/>
        <v>0</v>
      </c>
      <c r="CF35" s="112">
        <f t="shared" si="74"/>
        <v>0</v>
      </c>
      <c r="CG35" s="112">
        <f t="shared" si="74"/>
        <v>0</v>
      </c>
      <c r="CH35" s="112">
        <f t="shared" si="74"/>
        <v>0</v>
      </c>
      <c r="CI35" s="112">
        <f t="shared" si="74"/>
        <v>0</v>
      </c>
      <c r="CJ35" s="112">
        <f t="shared" si="74"/>
        <v>0</v>
      </c>
      <c r="CK35" s="112">
        <f t="shared" si="74"/>
        <v>0</v>
      </c>
      <c r="CL35" s="112">
        <f t="shared" si="74"/>
        <v>0</v>
      </c>
      <c r="CM35" s="112">
        <f t="shared" si="74"/>
        <v>0</v>
      </c>
      <c r="CN35" s="112">
        <f t="shared" si="74"/>
        <v>0</v>
      </c>
      <c r="CO35" s="112">
        <f t="shared" si="74"/>
        <v>0</v>
      </c>
      <c r="CP35" s="112">
        <f t="shared" si="74"/>
        <v>0</v>
      </c>
      <c r="CQ35" s="112">
        <f t="shared" si="74"/>
        <v>0</v>
      </c>
      <c r="CR35" s="112">
        <v>0</v>
      </c>
      <c r="CS35" s="112">
        <f>CS36</f>
        <v>0</v>
      </c>
      <c r="CT35" s="112">
        <f>CT36</f>
        <v>0</v>
      </c>
      <c r="CU35" s="112">
        <v>0</v>
      </c>
      <c r="CV35" s="112">
        <f>CV36</f>
        <v>0</v>
      </c>
      <c r="CW35" s="112">
        <f>CW36</f>
        <v>0</v>
      </c>
      <c r="CX35" s="112">
        <f>CX36</f>
        <v>0</v>
      </c>
      <c r="CY35" s="112">
        <f>CY36</f>
        <v>0</v>
      </c>
      <c r="CZ35" s="112">
        <f>CZ36</f>
        <v>0</v>
      </c>
      <c r="DA35" s="112">
        <v>0</v>
      </c>
      <c r="DB35" s="112">
        <f>DB36</f>
        <v>0</v>
      </c>
      <c r="DC35" s="112">
        <f>DC36</f>
        <v>0</v>
      </c>
      <c r="DD35" s="112">
        <f>DD36</f>
        <v>0</v>
      </c>
      <c r="DE35" s="112">
        <v>0</v>
      </c>
      <c r="DF35" s="112">
        <f>DF36</f>
        <v>0</v>
      </c>
      <c r="DG35" s="112">
        <f>DG36</f>
        <v>0</v>
      </c>
      <c r="DH35" s="112">
        <f>DH36</f>
        <v>0</v>
      </c>
      <c r="DI35" s="305">
        <f>DI36</f>
        <v>0</v>
      </c>
      <c r="DJ35" s="261">
        <f>DJ36</f>
        <v>0</v>
      </c>
    </row>
    <row r="36" ht="22.5" customHeight="1" spans="1:114">
      <c r="A36" s="130" t="s">
        <v>325</v>
      </c>
      <c r="B36" s="131"/>
      <c r="C36" s="131"/>
      <c r="D36" s="131" t="s">
        <v>481</v>
      </c>
      <c r="E36" s="112">
        <v>36035308.24</v>
      </c>
      <c r="F36" s="112">
        <v>0</v>
      </c>
      <c r="G36" s="112">
        <v>0</v>
      </c>
      <c r="H36" s="112">
        <v>0</v>
      </c>
      <c r="I36" s="112">
        <v>0</v>
      </c>
      <c r="J36" s="112">
        <v>0</v>
      </c>
      <c r="K36" s="112">
        <v>0</v>
      </c>
      <c r="L36" s="112">
        <v>0</v>
      </c>
      <c r="M36" s="112">
        <v>0</v>
      </c>
      <c r="N36" s="112">
        <v>0</v>
      </c>
      <c r="O36" s="112">
        <v>0</v>
      </c>
      <c r="P36" s="112">
        <v>0</v>
      </c>
      <c r="Q36" s="112">
        <v>0</v>
      </c>
      <c r="R36" s="112">
        <v>0</v>
      </c>
      <c r="S36" s="112">
        <v>0</v>
      </c>
      <c r="T36" s="112">
        <v>0</v>
      </c>
      <c r="U36" s="112">
        <v>0</v>
      </c>
      <c r="V36" s="112">
        <v>0</v>
      </c>
      <c r="W36" s="112">
        <v>0</v>
      </c>
      <c r="X36" s="112">
        <v>0</v>
      </c>
      <c r="Y36" s="112">
        <v>0</v>
      </c>
      <c r="Z36" s="112">
        <v>0</v>
      </c>
      <c r="AA36" s="112">
        <v>0</v>
      </c>
      <c r="AB36" s="112">
        <v>0</v>
      </c>
      <c r="AC36" s="112">
        <v>0</v>
      </c>
      <c r="AD36" s="112">
        <v>0</v>
      </c>
      <c r="AE36" s="112">
        <v>0</v>
      </c>
      <c r="AF36" s="112">
        <v>0</v>
      </c>
      <c r="AG36" s="112">
        <v>0</v>
      </c>
      <c r="AH36" s="112">
        <v>0</v>
      </c>
      <c r="AI36" s="112">
        <v>0</v>
      </c>
      <c r="AJ36" s="112">
        <v>0</v>
      </c>
      <c r="AK36" s="112">
        <v>0</v>
      </c>
      <c r="AL36" s="112">
        <v>0</v>
      </c>
      <c r="AM36" s="112">
        <v>0</v>
      </c>
      <c r="AN36" s="112">
        <v>0</v>
      </c>
      <c r="AO36" s="112">
        <v>0</v>
      </c>
      <c r="AP36" s="112">
        <v>0</v>
      </c>
      <c r="AQ36" s="112">
        <v>0</v>
      </c>
      <c r="AR36" s="112">
        <v>0</v>
      </c>
      <c r="AS36" s="112">
        <v>0</v>
      </c>
      <c r="AT36" s="112">
        <v>0</v>
      </c>
      <c r="AU36" s="112">
        <v>0</v>
      </c>
      <c r="AV36" s="112">
        <v>0</v>
      </c>
      <c r="AW36" s="112">
        <v>0</v>
      </c>
      <c r="AX36" s="112">
        <v>0</v>
      </c>
      <c r="AY36" s="112">
        <v>0</v>
      </c>
      <c r="AZ36" s="112">
        <v>0</v>
      </c>
      <c r="BA36" s="112">
        <v>0</v>
      </c>
      <c r="BB36" s="112">
        <v>0</v>
      </c>
      <c r="BC36" s="112">
        <v>0</v>
      </c>
      <c r="BD36" s="112">
        <v>0</v>
      </c>
      <c r="BE36" s="112">
        <v>0</v>
      </c>
      <c r="BF36" s="112">
        <v>0</v>
      </c>
      <c r="BG36" s="112">
        <v>0</v>
      </c>
      <c r="BH36" s="112">
        <v>0</v>
      </c>
      <c r="BI36" s="112">
        <v>0</v>
      </c>
      <c r="BJ36" s="112">
        <v>0</v>
      </c>
      <c r="BK36" s="112">
        <v>0</v>
      </c>
      <c r="BL36" s="112">
        <v>0</v>
      </c>
      <c r="BM36" s="112">
        <v>0</v>
      </c>
      <c r="BN36" s="112">
        <v>36035308.24</v>
      </c>
      <c r="BO36" s="112">
        <v>0</v>
      </c>
      <c r="BP36" s="112">
        <v>0</v>
      </c>
      <c r="BQ36" s="112">
        <v>0</v>
      </c>
      <c r="BR36" s="112">
        <v>36035308.24</v>
      </c>
      <c r="BS36" s="112">
        <v>0</v>
      </c>
      <c r="BT36" s="112">
        <v>0</v>
      </c>
      <c r="BU36" s="112">
        <v>0</v>
      </c>
      <c r="BV36" s="112">
        <v>0</v>
      </c>
      <c r="BW36" s="112">
        <v>0</v>
      </c>
      <c r="BX36" s="112">
        <v>0</v>
      </c>
      <c r="BY36" s="112">
        <v>0</v>
      </c>
      <c r="BZ36" s="112">
        <v>0</v>
      </c>
      <c r="CA36" s="112">
        <v>0</v>
      </c>
      <c r="CB36" s="112">
        <v>0</v>
      </c>
      <c r="CC36" s="112">
        <v>0</v>
      </c>
      <c r="CD36" s="112">
        <v>0</v>
      </c>
      <c r="CE36" s="112">
        <v>0</v>
      </c>
      <c r="CF36" s="112">
        <v>0</v>
      </c>
      <c r="CG36" s="112">
        <v>0</v>
      </c>
      <c r="CH36" s="112">
        <v>0</v>
      </c>
      <c r="CI36" s="112">
        <v>0</v>
      </c>
      <c r="CJ36" s="112">
        <v>0</v>
      </c>
      <c r="CK36" s="112">
        <v>0</v>
      </c>
      <c r="CL36" s="112">
        <v>0</v>
      </c>
      <c r="CM36" s="112">
        <v>0</v>
      </c>
      <c r="CN36" s="112">
        <v>0</v>
      </c>
      <c r="CO36" s="112">
        <v>0</v>
      </c>
      <c r="CP36" s="112">
        <v>0</v>
      </c>
      <c r="CQ36" s="112">
        <v>0</v>
      </c>
      <c r="CR36" s="112">
        <v>0</v>
      </c>
      <c r="CS36" s="112">
        <v>0</v>
      </c>
      <c r="CT36" s="112">
        <v>0</v>
      </c>
      <c r="CU36" s="112">
        <v>0</v>
      </c>
      <c r="CV36" s="112">
        <v>0</v>
      </c>
      <c r="CW36" s="112">
        <v>0</v>
      </c>
      <c r="CX36" s="112">
        <v>0</v>
      </c>
      <c r="CY36" s="112">
        <v>0</v>
      </c>
      <c r="CZ36" s="112">
        <v>0</v>
      </c>
      <c r="DA36" s="112">
        <v>0</v>
      </c>
      <c r="DB36" s="112">
        <v>0</v>
      </c>
      <c r="DC36" s="112">
        <v>0</v>
      </c>
      <c r="DD36" s="112">
        <v>0</v>
      </c>
      <c r="DE36" s="112">
        <v>0</v>
      </c>
      <c r="DF36" s="112">
        <v>0</v>
      </c>
      <c r="DG36" s="112">
        <v>0</v>
      </c>
      <c r="DH36" s="112">
        <v>0</v>
      </c>
      <c r="DI36" s="305">
        <v>0</v>
      </c>
      <c r="DJ36" s="261">
        <v>0</v>
      </c>
    </row>
    <row r="37" ht="22.5" customHeight="1" spans="1:114">
      <c r="A37" s="136" t="s">
        <v>327</v>
      </c>
      <c r="B37" s="137"/>
      <c r="C37" s="137"/>
      <c r="D37" s="137" t="s">
        <v>332</v>
      </c>
      <c r="E37" s="112">
        <v>32796722</v>
      </c>
      <c r="F37" s="112">
        <v>603516.36</v>
      </c>
      <c r="G37" s="112">
        <f t="shared" ref="G37:S37" si="75">G38+G39</f>
        <v>282632.72</v>
      </c>
      <c r="H37" s="112">
        <f t="shared" si="75"/>
        <v>4187</v>
      </c>
      <c r="I37" s="112">
        <f t="shared" si="75"/>
        <v>0</v>
      </c>
      <c r="J37" s="112">
        <f t="shared" si="75"/>
        <v>0</v>
      </c>
      <c r="K37" s="112">
        <f t="shared" si="75"/>
        <v>151392</v>
      </c>
      <c r="L37" s="112">
        <f t="shared" si="75"/>
        <v>85871.66</v>
      </c>
      <c r="M37" s="112">
        <f t="shared" si="75"/>
        <v>0</v>
      </c>
      <c r="N37" s="112">
        <f t="shared" si="75"/>
        <v>5259.98</v>
      </c>
      <c r="O37" s="112">
        <f t="shared" si="75"/>
        <v>0</v>
      </c>
      <c r="P37" s="112">
        <f t="shared" si="75"/>
        <v>0</v>
      </c>
      <c r="Q37" s="112">
        <f t="shared" si="75"/>
        <v>48373</v>
      </c>
      <c r="R37" s="112">
        <f t="shared" si="75"/>
        <v>0</v>
      </c>
      <c r="S37" s="112">
        <f t="shared" si="75"/>
        <v>25800</v>
      </c>
      <c r="T37" s="112">
        <v>146221.64</v>
      </c>
      <c r="U37" s="112">
        <f t="shared" ref="U37:AU37" si="76">U38+U39</f>
        <v>12537</v>
      </c>
      <c r="V37" s="112">
        <f t="shared" si="76"/>
        <v>2790.8</v>
      </c>
      <c r="W37" s="112">
        <f t="shared" si="76"/>
        <v>0</v>
      </c>
      <c r="X37" s="112">
        <f t="shared" si="76"/>
        <v>0</v>
      </c>
      <c r="Y37" s="112">
        <f t="shared" si="76"/>
        <v>1200</v>
      </c>
      <c r="Z37" s="112">
        <f t="shared" si="76"/>
        <v>21113.84</v>
      </c>
      <c r="AA37" s="112">
        <f t="shared" si="76"/>
        <v>32500</v>
      </c>
      <c r="AB37" s="112">
        <f t="shared" si="76"/>
        <v>0</v>
      </c>
      <c r="AC37" s="112">
        <f t="shared" si="76"/>
        <v>1596</v>
      </c>
      <c r="AD37" s="112">
        <f t="shared" si="76"/>
        <v>5065</v>
      </c>
      <c r="AE37" s="112">
        <f t="shared" si="76"/>
        <v>0</v>
      </c>
      <c r="AF37" s="112">
        <f t="shared" si="76"/>
        <v>1600</v>
      </c>
      <c r="AG37" s="112">
        <f t="shared" si="76"/>
        <v>0</v>
      </c>
      <c r="AH37" s="112">
        <f t="shared" si="76"/>
        <v>0</v>
      </c>
      <c r="AI37" s="112">
        <f t="shared" si="76"/>
        <v>4806</v>
      </c>
      <c r="AJ37" s="112">
        <f t="shared" si="76"/>
        <v>0</v>
      </c>
      <c r="AK37" s="112">
        <f t="shared" si="76"/>
        <v>0</v>
      </c>
      <c r="AL37" s="112">
        <f t="shared" si="76"/>
        <v>0</v>
      </c>
      <c r="AM37" s="112">
        <f t="shared" si="76"/>
        <v>0</v>
      </c>
      <c r="AN37" s="112">
        <f t="shared" si="76"/>
        <v>6000</v>
      </c>
      <c r="AO37" s="112">
        <f t="shared" si="76"/>
        <v>40000</v>
      </c>
      <c r="AP37" s="112">
        <f t="shared" si="76"/>
        <v>1888.32</v>
      </c>
      <c r="AQ37" s="112">
        <f t="shared" si="76"/>
        <v>14678.06</v>
      </c>
      <c r="AR37" s="112">
        <f t="shared" si="76"/>
        <v>0</v>
      </c>
      <c r="AS37" s="112">
        <f t="shared" si="76"/>
        <v>0</v>
      </c>
      <c r="AT37" s="112">
        <f t="shared" si="76"/>
        <v>446.62</v>
      </c>
      <c r="AU37" s="112">
        <f t="shared" si="76"/>
        <v>0</v>
      </c>
      <c r="AV37" s="112">
        <v>47925</v>
      </c>
      <c r="AW37" s="112">
        <f t="shared" ref="AW37:BH37" si="77">AW38+AW39</f>
        <v>0</v>
      </c>
      <c r="AX37" s="112">
        <f t="shared" si="77"/>
        <v>0</v>
      </c>
      <c r="AY37" s="112">
        <f t="shared" si="77"/>
        <v>0</v>
      </c>
      <c r="AZ37" s="112">
        <f t="shared" si="77"/>
        <v>0</v>
      </c>
      <c r="BA37" s="112">
        <f t="shared" si="77"/>
        <v>47925</v>
      </c>
      <c r="BB37" s="112">
        <f t="shared" si="77"/>
        <v>0</v>
      </c>
      <c r="BC37" s="112">
        <f t="shared" si="77"/>
        <v>0</v>
      </c>
      <c r="BD37" s="112">
        <f t="shared" si="77"/>
        <v>0</v>
      </c>
      <c r="BE37" s="112">
        <f t="shared" si="77"/>
        <v>0</v>
      </c>
      <c r="BF37" s="112">
        <f t="shared" si="77"/>
        <v>0</v>
      </c>
      <c r="BG37" s="112">
        <f t="shared" si="77"/>
        <v>0</v>
      </c>
      <c r="BH37" s="112">
        <f t="shared" si="77"/>
        <v>0</v>
      </c>
      <c r="BI37" s="112">
        <v>0</v>
      </c>
      <c r="BJ37" s="112">
        <f>BJ38+BJ39</f>
        <v>0</v>
      </c>
      <c r="BK37" s="112">
        <f>BK38+BK39</f>
        <v>0</v>
      </c>
      <c r="BL37" s="112">
        <f>BL38+BL39</f>
        <v>0</v>
      </c>
      <c r="BM37" s="112">
        <f>BM38+BM39</f>
        <v>0</v>
      </c>
      <c r="BN37" s="112">
        <v>0</v>
      </c>
      <c r="BO37" s="112">
        <f t="shared" ref="BO37:BZ37" si="78">BO38+BO39</f>
        <v>0</v>
      </c>
      <c r="BP37" s="112">
        <f t="shared" si="78"/>
        <v>0</v>
      </c>
      <c r="BQ37" s="112">
        <f t="shared" si="78"/>
        <v>0</v>
      </c>
      <c r="BR37" s="112">
        <f t="shared" si="78"/>
        <v>0</v>
      </c>
      <c r="BS37" s="112">
        <f t="shared" si="78"/>
        <v>0</v>
      </c>
      <c r="BT37" s="112">
        <f t="shared" si="78"/>
        <v>0</v>
      </c>
      <c r="BU37" s="112">
        <f t="shared" si="78"/>
        <v>0</v>
      </c>
      <c r="BV37" s="112">
        <f t="shared" si="78"/>
        <v>0</v>
      </c>
      <c r="BW37" s="112">
        <f t="shared" si="78"/>
        <v>0</v>
      </c>
      <c r="BX37" s="112">
        <f t="shared" si="78"/>
        <v>0</v>
      </c>
      <c r="BY37" s="112">
        <f t="shared" si="78"/>
        <v>0</v>
      </c>
      <c r="BZ37" s="112">
        <f t="shared" si="78"/>
        <v>0</v>
      </c>
      <c r="CA37" s="112">
        <v>18837</v>
      </c>
      <c r="CB37" s="112">
        <f t="shared" ref="CB37:CQ37" si="79">CB38+CB39</f>
        <v>0</v>
      </c>
      <c r="CC37" s="112">
        <f t="shared" si="79"/>
        <v>18837</v>
      </c>
      <c r="CD37" s="112">
        <f t="shared" si="79"/>
        <v>0</v>
      </c>
      <c r="CE37" s="112">
        <f t="shared" si="79"/>
        <v>0</v>
      </c>
      <c r="CF37" s="112">
        <f t="shared" si="79"/>
        <v>0</v>
      </c>
      <c r="CG37" s="112">
        <f t="shared" si="79"/>
        <v>0</v>
      </c>
      <c r="CH37" s="112">
        <f t="shared" si="79"/>
        <v>0</v>
      </c>
      <c r="CI37" s="112">
        <f t="shared" si="79"/>
        <v>0</v>
      </c>
      <c r="CJ37" s="112">
        <f t="shared" si="79"/>
        <v>0</v>
      </c>
      <c r="CK37" s="112">
        <f t="shared" si="79"/>
        <v>0</v>
      </c>
      <c r="CL37" s="112">
        <f t="shared" si="79"/>
        <v>0</v>
      </c>
      <c r="CM37" s="112">
        <f t="shared" si="79"/>
        <v>0</v>
      </c>
      <c r="CN37" s="112">
        <f t="shared" si="79"/>
        <v>0</v>
      </c>
      <c r="CO37" s="112">
        <f t="shared" si="79"/>
        <v>0</v>
      </c>
      <c r="CP37" s="112">
        <f t="shared" si="79"/>
        <v>0</v>
      </c>
      <c r="CQ37" s="112">
        <f t="shared" si="79"/>
        <v>0</v>
      </c>
      <c r="CR37" s="112">
        <v>0</v>
      </c>
      <c r="CS37" s="112">
        <f>CS38+CS39</f>
        <v>0</v>
      </c>
      <c r="CT37" s="112">
        <f>CT38+CT39</f>
        <v>0</v>
      </c>
      <c r="CU37" s="112">
        <v>31980222</v>
      </c>
      <c r="CV37" s="112">
        <f>CV38+CV39</f>
        <v>0</v>
      </c>
      <c r="CW37" s="112">
        <f>CW38+CW39</f>
        <v>0</v>
      </c>
      <c r="CX37" s="112">
        <f>CX38+CX39</f>
        <v>31980222</v>
      </c>
      <c r="CY37" s="112">
        <f>CY38+CY39</f>
        <v>0</v>
      </c>
      <c r="CZ37" s="112">
        <f>CZ38+CZ39</f>
        <v>0</v>
      </c>
      <c r="DA37" s="112">
        <v>0</v>
      </c>
      <c r="DB37" s="112">
        <f>DB38+DB39</f>
        <v>0</v>
      </c>
      <c r="DC37" s="112">
        <f>DC38+DC39</f>
        <v>0</v>
      </c>
      <c r="DD37" s="112">
        <f>DD38+DD39</f>
        <v>0</v>
      </c>
      <c r="DE37" s="112">
        <v>0</v>
      </c>
      <c r="DF37" s="112">
        <f>DF38+DF39</f>
        <v>0</v>
      </c>
      <c r="DG37" s="112">
        <f>DG38+DG39</f>
        <v>0</v>
      </c>
      <c r="DH37" s="112">
        <f>DH38+DH39</f>
        <v>0</v>
      </c>
      <c r="DI37" s="305">
        <f>DI38+DI39</f>
        <v>0</v>
      </c>
      <c r="DJ37" s="261">
        <f>DJ38+DJ39</f>
        <v>0</v>
      </c>
    </row>
    <row r="38" ht="22.5" customHeight="1" spans="1:114">
      <c r="A38" s="130" t="s">
        <v>329</v>
      </c>
      <c r="B38" s="131"/>
      <c r="C38" s="131"/>
      <c r="D38" s="131" t="s">
        <v>482</v>
      </c>
      <c r="E38" s="112">
        <v>30034712</v>
      </c>
      <c r="F38" s="112">
        <v>0</v>
      </c>
      <c r="G38" s="112">
        <v>0</v>
      </c>
      <c r="H38" s="112">
        <v>0</v>
      </c>
      <c r="I38" s="112">
        <v>0</v>
      </c>
      <c r="J38" s="112">
        <v>0</v>
      </c>
      <c r="K38" s="112">
        <v>0</v>
      </c>
      <c r="L38" s="112">
        <v>0</v>
      </c>
      <c r="M38" s="112">
        <v>0</v>
      </c>
      <c r="N38" s="112">
        <v>0</v>
      </c>
      <c r="O38" s="112">
        <v>0</v>
      </c>
      <c r="P38" s="112">
        <v>0</v>
      </c>
      <c r="Q38" s="112">
        <v>0</v>
      </c>
      <c r="R38" s="112">
        <v>0</v>
      </c>
      <c r="S38" s="112">
        <v>0</v>
      </c>
      <c r="T38" s="112">
        <v>0</v>
      </c>
      <c r="U38" s="112">
        <v>0</v>
      </c>
      <c r="V38" s="112">
        <v>0</v>
      </c>
      <c r="W38" s="112">
        <v>0</v>
      </c>
      <c r="X38" s="112">
        <v>0</v>
      </c>
      <c r="Y38" s="112">
        <v>0</v>
      </c>
      <c r="Z38" s="112">
        <v>0</v>
      </c>
      <c r="AA38" s="112">
        <v>0</v>
      </c>
      <c r="AB38" s="112">
        <v>0</v>
      </c>
      <c r="AC38" s="112">
        <v>0</v>
      </c>
      <c r="AD38" s="112">
        <v>0</v>
      </c>
      <c r="AE38" s="112">
        <v>0</v>
      </c>
      <c r="AF38" s="112">
        <v>0</v>
      </c>
      <c r="AG38" s="112">
        <v>0</v>
      </c>
      <c r="AH38" s="112">
        <v>0</v>
      </c>
      <c r="AI38" s="112">
        <v>0</v>
      </c>
      <c r="AJ38" s="112">
        <v>0</v>
      </c>
      <c r="AK38" s="112">
        <v>0</v>
      </c>
      <c r="AL38" s="112">
        <v>0</v>
      </c>
      <c r="AM38" s="112">
        <v>0</v>
      </c>
      <c r="AN38" s="112">
        <v>0</v>
      </c>
      <c r="AO38" s="112">
        <v>0</v>
      </c>
      <c r="AP38" s="112">
        <v>0</v>
      </c>
      <c r="AQ38" s="112">
        <v>0</v>
      </c>
      <c r="AR38" s="112">
        <v>0</v>
      </c>
      <c r="AS38" s="112">
        <v>0</v>
      </c>
      <c r="AT38" s="112">
        <v>0</v>
      </c>
      <c r="AU38" s="112">
        <v>0</v>
      </c>
      <c r="AV38" s="112">
        <v>0</v>
      </c>
      <c r="AW38" s="112">
        <v>0</v>
      </c>
      <c r="AX38" s="112">
        <v>0</v>
      </c>
      <c r="AY38" s="112">
        <v>0</v>
      </c>
      <c r="AZ38" s="112">
        <v>0</v>
      </c>
      <c r="BA38" s="112">
        <v>0</v>
      </c>
      <c r="BB38" s="112">
        <v>0</v>
      </c>
      <c r="BC38" s="112">
        <v>0</v>
      </c>
      <c r="BD38" s="112">
        <v>0</v>
      </c>
      <c r="BE38" s="112">
        <v>0</v>
      </c>
      <c r="BF38" s="112">
        <v>0</v>
      </c>
      <c r="BG38" s="112">
        <v>0</v>
      </c>
      <c r="BH38" s="112">
        <v>0</v>
      </c>
      <c r="BI38" s="112">
        <v>0</v>
      </c>
      <c r="BJ38" s="112">
        <v>0</v>
      </c>
      <c r="BK38" s="112">
        <v>0</v>
      </c>
      <c r="BL38" s="112">
        <v>0</v>
      </c>
      <c r="BM38" s="112">
        <v>0</v>
      </c>
      <c r="BN38" s="112">
        <v>0</v>
      </c>
      <c r="BO38" s="112">
        <v>0</v>
      </c>
      <c r="BP38" s="112">
        <v>0</v>
      </c>
      <c r="BQ38" s="112">
        <v>0</v>
      </c>
      <c r="BR38" s="112">
        <v>0</v>
      </c>
      <c r="BS38" s="112">
        <v>0</v>
      </c>
      <c r="BT38" s="112">
        <v>0</v>
      </c>
      <c r="BU38" s="112">
        <v>0</v>
      </c>
      <c r="BV38" s="112">
        <v>0</v>
      </c>
      <c r="BW38" s="112">
        <v>0</v>
      </c>
      <c r="BX38" s="112">
        <v>0</v>
      </c>
      <c r="BY38" s="112">
        <v>0</v>
      </c>
      <c r="BZ38" s="112">
        <v>0</v>
      </c>
      <c r="CA38" s="112">
        <v>0</v>
      </c>
      <c r="CB38" s="112">
        <v>0</v>
      </c>
      <c r="CC38" s="112">
        <v>0</v>
      </c>
      <c r="CD38" s="112">
        <v>0</v>
      </c>
      <c r="CE38" s="112">
        <v>0</v>
      </c>
      <c r="CF38" s="112">
        <v>0</v>
      </c>
      <c r="CG38" s="112">
        <v>0</v>
      </c>
      <c r="CH38" s="112">
        <v>0</v>
      </c>
      <c r="CI38" s="112">
        <v>0</v>
      </c>
      <c r="CJ38" s="112">
        <v>0</v>
      </c>
      <c r="CK38" s="112">
        <v>0</v>
      </c>
      <c r="CL38" s="112">
        <v>0</v>
      </c>
      <c r="CM38" s="112">
        <v>0</v>
      </c>
      <c r="CN38" s="112">
        <v>0</v>
      </c>
      <c r="CO38" s="112">
        <v>0</v>
      </c>
      <c r="CP38" s="112">
        <v>0</v>
      </c>
      <c r="CQ38" s="112">
        <v>0</v>
      </c>
      <c r="CR38" s="112">
        <v>0</v>
      </c>
      <c r="CS38" s="112">
        <v>0</v>
      </c>
      <c r="CT38" s="112">
        <v>0</v>
      </c>
      <c r="CU38" s="112">
        <v>30034712</v>
      </c>
      <c r="CV38" s="112">
        <v>0</v>
      </c>
      <c r="CW38" s="112">
        <v>0</v>
      </c>
      <c r="CX38" s="112">
        <v>30034712</v>
      </c>
      <c r="CY38" s="112">
        <v>0</v>
      </c>
      <c r="CZ38" s="112">
        <v>0</v>
      </c>
      <c r="DA38" s="112">
        <v>0</v>
      </c>
      <c r="DB38" s="112">
        <v>0</v>
      </c>
      <c r="DC38" s="112">
        <v>0</v>
      </c>
      <c r="DD38" s="112">
        <v>0</v>
      </c>
      <c r="DE38" s="112">
        <v>0</v>
      </c>
      <c r="DF38" s="112">
        <v>0</v>
      </c>
      <c r="DG38" s="112">
        <v>0</v>
      </c>
      <c r="DH38" s="112">
        <v>0</v>
      </c>
      <c r="DI38" s="305">
        <v>0</v>
      </c>
      <c r="DJ38" s="261">
        <v>0</v>
      </c>
    </row>
    <row r="39" ht="22.5" customHeight="1" spans="1:114">
      <c r="A39" s="130" t="s">
        <v>331</v>
      </c>
      <c r="B39" s="131"/>
      <c r="C39" s="131"/>
      <c r="D39" s="131" t="s">
        <v>483</v>
      </c>
      <c r="E39" s="112">
        <v>2762010</v>
      </c>
      <c r="F39" s="112">
        <v>603516.36</v>
      </c>
      <c r="G39" s="112">
        <v>282632.72</v>
      </c>
      <c r="H39" s="112">
        <v>4187</v>
      </c>
      <c r="I39" s="112">
        <v>0</v>
      </c>
      <c r="J39" s="112">
        <v>0</v>
      </c>
      <c r="K39" s="112">
        <v>151392</v>
      </c>
      <c r="L39" s="112">
        <v>85871.66</v>
      </c>
      <c r="M39" s="112">
        <v>0</v>
      </c>
      <c r="N39" s="112">
        <v>5259.98</v>
      </c>
      <c r="O39" s="112">
        <v>0</v>
      </c>
      <c r="P39" s="112">
        <v>0</v>
      </c>
      <c r="Q39" s="112">
        <v>48373</v>
      </c>
      <c r="R39" s="112">
        <v>0</v>
      </c>
      <c r="S39" s="112">
        <v>25800</v>
      </c>
      <c r="T39" s="112">
        <v>146221.64</v>
      </c>
      <c r="U39" s="112">
        <v>12537</v>
      </c>
      <c r="V39" s="112">
        <v>2790.8</v>
      </c>
      <c r="W39" s="112">
        <v>0</v>
      </c>
      <c r="X39" s="112">
        <v>0</v>
      </c>
      <c r="Y39" s="112">
        <v>1200</v>
      </c>
      <c r="Z39" s="112">
        <v>21113.84</v>
      </c>
      <c r="AA39" s="112">
        <v>32500</v>
      </c>
      <c r="AB39" s="112">
        <v>0</v>
      </c>
      <c r="AC39" s="112">
        <v>1596</v>
      </c>
      <c r="AD39" s="112">
        <v>5065</v>
      </c>
      <c r="AE39" s="112">
        <v>0</v>
      </c>
      <c r="AF39" s="112">
        <v>1600</v>
      </c>
      <c r="AG39" s="112">
        <v>0</v>
      </c>
      <c r="AH39" s="112">
        <v>0</v>
      </c>
      <c r="AI39" s="112">
        <v>4806</v>
      </c>
      <c r="AJ39" s="112">
        <v>0</v>
      </c>
      <c r="AK39" s="112">
        <v>0</v>
      </c>
      <c r="AL39" s="112">
        <v>0</v>
      </c>
      <c r="AM39" s="112">
        <v>0</v>
      </c>
      <c r="AN39" s="112">
        <v>6000</v>
      </c>
      <c r="AO39" s="112">
        <v>40000</v>
      </c>
      <c r="AP39" s="112">
        <v>1888.32</v>
      </c>
      <c r="AQ39" s="112">
        <v>14678.06</v>
      </c>
      <c r="AR39" s="112">
        <v>0</v>
      </c>
      <c r="AS39" s="112">
        <v>0</v>
      </c>
      <c r="AT39" s="112">
        <v>446.62</v>
      </c>
      <c r="AU39" s="112">
        <v>0</v>
      </c>
      <c r="AV39" s="112">
        <v>47925</v>
      </c>
      <c r="AW39" s="112">
        <v>0</v>
      </c>
      <c r="AX39" s="112">
        <v>0</v>
      </c>
      <c r="AY39" s="112">
        <v>0</v>
      </c>
      <c r="AZ39" s="112">
        <v>0</v>
      </c>
      <c r="BA39" s="112">
        <v>47925</v>
      </c>
      <c r="BB39" s="112">
        <v>0</v>
      </c>
      <c r="BC39" s="112">
        <v>0</v>
      </c>
      <c r="BD39" s="112">
        <v>0</v>
      </c>
      <c r="BE39" s="112">
        <v>0</v>
      </c>
      <c r="BF39" s="112">
        <v>0</v>
      </c>
      <c r="BG39" s="112">
        <v>0</v>
      </c>
      <c r="BH39" s="112">
        <v>0</v>
      </c>
      <c r="BI39" s="112">
        <v>0</v>
      </c>
      <c r="BJ39" s="112">
        <v>0</v>
      </c>
      <c r="BK39" s="112">
        <v>0</v>
      </c>
      <c r="BL39" s="112">
        <v>0</v>
      </c>
      <c r="BM39" s="112">
        <v>0</v>
      </c>
      <c r="BN39" s="112">
        <v>0</v>
      </c>
      <c r="BO39" s="112">
        <v>0</v>
      </c>
      <c r="BP39" s="112">
        <v>0</v>
      </c>
      <c r="BQ39" s="112">
        <v>0</v>
      </c>
      <c r="BR39" s="112">
        <v>0</v>
      </c>
      <c r="BS39" s="112">
        <v>0</v>
      </c>
      <c r="BT39" s="112">
        <v>0</v>
      </c>
      <c r="BU39" s="112">
        <v>0</v>
      </c>
      <c r="BV39" s="112">
        <v>0</v>
      </c>
      <c r="BW39" s="112">
        <v>0</v>
      </c>
      <c r="BX39" s="112">
        <v>0</v>
      </c>
      <c r="BY39" s="112">
        <v>0</v>
      </c>
      <c r="BZ39" s="112">
        <v>0</v>
      </c>
      <c r="CA39" s="112">
        <v>18837</v>
      </c>
      <c r="CB39" s="112">
        <v>0</v>
      </c>
      <c r="CC39" s="112">
        <v>18837</v>
      </c>
      <c r="CD39" s="112">
        <v>0</v>
      </c>
      <c r="CE39" s="112">
        <v>0</v>
      </c>
      <c r="CF39" s="112">
        <v>0</v>
      </c>
      <c r="CG39" s="112">
        <v>0</v>
      </c>
      <c r="CH39" s="112">
        <v>0</v>
      </c>
      <c r="CI39" s="112">
        <v>0</v>
      </c>
      <c r="CJ39" s="112">
        <v>0</v>
      </c>
      <c r="CK39" s="112">
        <v>0</v>
      </c>
      <c r="CL39" s="112">
        <v>0</v>
      </c>
      <c r="CM39" s="112">
        <v>0</v>
      </c>
      <c r="CN39" s="112">
        <v>0</v>
      </c>
      <c r="CO39" s="112">
        <v>0</v>
      </c>
      <c r="CP39" s="112">
        <v>0</v>
      </c>
      <c r="CQ39" s="112">
        <v>0</v>
      </c>
      <c r="CR39" s="112">
        <v>0</v>
      </c>
      <c r="CS39" s="112">
        <v>0</v>
      </c>
      <c r="CT39" s="112">
        <v>0</v>
      </c>
      <c r="CU39" s="112">
        <v>1945510</v>
      </c>
      <c r="CV39" s="112">
        <v>0</v>
      </c>
      <c r="CW39" s="112">
        <v>0</v>
      </c>
      <c r="CX39" s="112">
        <v>1945510</v>
      </c>
      <c r="CY39" s="112">
        <v>0</v>
      </c>
      <c r="CZ39" s="112">
        <v>0</v>
      </c>
      <c r="DA39" s="112">
        <v>0</v>
      </c>
      <c r="DB39" s="112">
        <v>0</v>
      </c>
      <c r="DC39" s="112">
        <v>0</v>
      </c>
      <c r="DD39" s="112">
        <v>0</v>
      </c>
      <c r="DE39" s="112">
        <v>0</v>
      </c>
      <c r="DF39" s="112">
        <v>0</v>
      </c>
      <c r="DG39" s="112">
        <v>0</v>
      </c>
      <c r="DH39" s="112">
        <v>0</v>
      </c>
      <c r="DI39" s="305">
        <v>0</v>
      </c>
      <c r="DJ39" s="261">
        <v>0</v>
      </c>
    </row>
    <row r="40" ht="22.5" customHeight="1" spans="1:114">
      <c r="A40" s="136" t="s">
        <v>333</v>
      </c>
      <c r="B40" s="137"/>
      <c r="C40" s="137"/>
      <c r="D40" s="137" t="s">
        <v>334</v>
      </c>
      <c r="E40" s="112">
        <v>870923.76</v>
      </c>
      <c r="F40" s="112">
        <v>0</v>
      </c>
      <c r="G40" s="112">
        <f t="shared" ref="G40:S40" si="80">G41</f>
        <v>0</v>
      </c>
      <c r="H40" s="112">
        <f t="shared" si="80"/>
        <v>0</v>
      </c>
      <c r="I40" s="112">
        <f t="shared" si="80"/>
        <v>0</v>
      </c>
      <c r="J40" s="112">
        <f t="shared" si="80"/>
        <v>0</v>
      </c>
      <c r="K40" s="112">
        <f t="shared" si="80"/>
        <v>0</v>
      </c>
      <c r="L40" s="112">
        <f t="shared" si="80"/>
        <v>0</v>
      </c>
      <c r="M40" s="112">
        <f t="shared" si="80"/>
        <v>0</v>
      </c>
      <c r="N40" s="112">
        <f t="shared" si="80"/>
        <v>0</v>
      </c>
      <c r="O40" s="112">
        <f t="shared" si="80"/>
        <v>0</v>
      </c>
      <c r="P40" s="112">
        <f t="shared" si="80"/>
        <v>0</v>
      </c>
      <c r="Q40" s="112">
        <f t="shared" si="80"/>
        <v>0</v>
      </c>
      <c r="R40" s="112">
        <f t="shared" si="80"/>
        <v>0</v>
      </c>
      <c r="S40" s="112">
        <f t="shared" si="80"/>
        <v>0</v>
      </c>
      <c r="T40" s="112">
        <v>0</v>
      </c>
      <c r="U40" s="112">
        <f t="shared" ref="U40:AU40" si="81">U41</f>
        <v>0</v>
      </c>
      <c r="V40" s="112">
        <f t="shared" si="81"/>
        <v>0</v>
      </c>
      <c r="W40" s="112">
        <f t="shared" si="81"/>
        <v>0</v>
      </c>
      <c r="X40" s="112">
        <f t="shared" si="81"/>
        <v>0</v>
      </c>
      <c r="Y40" s="112">
        <f t="shared" si="81"/>
        <v>0</v>
      </c>
      <c r="Z40" s="112">
        <f t="shared" si="81"/>
        <v>0</v>
      </c>
      <c r="AA40" s="112">
        <f t="shared" si="81"/>
        <v>0</v>
      </c>
      <c r="AB40" s="112">
        <f t="shared" si="81"/>
        <v>0</v>
      </c>
      <c r="AC40" s="112">
        <f t="shared" si="81"/>
        <v>0</v>
      </c>
      <c r="AD40" s="112">
        <f t="shared" si="81"/>
        <v>0</v>
      </c>
      <c r="AE40" s="112">
        <f t="shared" si="81"/>
        <v>0</v>
      </c>
      <c r="AF40" s="112">
        <f t="shared" si="81"/>
        <v>0</v>
      </c>
      <c r="AG40" s="112">
        <f t="shared" si="81"/>
        <v>0</v>
      </c>
      <c r="AH40" s="112">
        <f t="shared" si="81"/>
        <v>0</v>
      </c>
      <c r="AI40" s="112">
        <f t="shared" si="81"/>
        <v>0</v>
      </c>
      <c r="AJ40" s="112">
        <f t="shared" si="81"/>
        <v>0</v>
      </c>
      <c r="AK40" s="112">
        <f t="shared" si="81"/>
        <v>0</v>
      </c>
      <c r="AL40" s="112">
        <f t="shared" si="81"/>
        <v>0</v>
      </c>
      <c r="AM40" s="112">
        <f t="shared" si="81"/>
        <v>0</v>
      </c>
      <c r="AN40" s="112">
        <f t="shared" si="81"/>
        <v>0</v>
      </c>
      <c r="AO40" s="112">
        <f t="shared" si="81"/>
        <v>0</v>
      </c>
      <c r="AP40" s="112">
        <f t="shared" si="81"/>
        <v>0</v>
      </c>
      <c r="AQ40" s="112">
        <f t="shared" si="81"/>
        <v>0</v>
      </c>
      <c r="AR40" s="112">
        <f t="shared" si="81"/>
        <v>0</v>
      </c>
      <c r="AS40" s="112">
        <f t="shared" si="81"/>
        <v>0</v>
      </c>
      <c r="AT40" s="112">
        <f t="shared" si="81"/>
        <v>0</v>
      </c>
      <c r="AU40" s="112">
        <f t="shared" si="81"/>
        <v>0</v>
      </c>
      <c r="AV40" s="112">
        <v>0</v>
      </c>
      <c r="AW40" s="112">
        <f t="shared" ref="AW40:BH40" si="82">AW41</f>
        <v>0</v>
      </c>
      <c r="AX40" s="112">
        <f t="shared" si="82"/>
        <v>0</v>
      </c>
      <c r="AY40" s="112">
        <f t="shared" si="82"/>
        <v>0</v>
      </c>
      <c r="AZ40" s="112">
        <f t="shared" si="82"/>
        <v>0</v>
      </c>
      <c r="BA40" s="112">
        <f t="shared" si="82"/>
        <v>0</v>
      </c>
      <c r="BB40" s="112">
        <f t="shared" si="82"/>
        <v>0</v>
      </c>
      <c r="BC40" s="112">
        <f t="shared" si="82"/>
        <v>0</v>
      </c>
      <c r="BD40" s="112">
        <f t="shared" si="82"/>
        <v>0</v>
      </c>
      <c r="BE40" s="112">
        <f t="shared" si="82"/>
        <v>0</v>
      </c>
      <c r="BF40" s="112">
        <f t="shared" si="82"/>
        <v>0</v>
      </c>
      <c r="BG40" s="112">
        <f t="shared" si="82"/>
        <v>0</v>
      </c>
      <c r="BH40" s="112">
        <f t="shared" si="82"/>
        <v>0</v>
      </c>
      <c r="BI40" s="112">
        <v>0</v>
      </c>
      <c r="BJ40" s="112">
        <f>BJ41</f>
        <v>0</v>
      </c>
      <c r="BK40" s="112">
        <f>BK41</f>
        <v>0</v>
      </c>
      <c r="BL40" s="112">
        <f>BL41</f>
        <v>0</v>
      </c>
      <c r="BM40" s="112">
        <f>BM41</f>
        <v>0</v>
      </c>
      <c r="BN40" s="112">
        <v>0</v>
      </c>
      <c r="BO40" s="112">
        <f t="shared" ref="BO40:BZ40" si="83">BO41</f>
        <v>0</v>
      </c>
      <c r="BP40" s="112">
        <f t="shared" si="83"/>
        <v>0</v>
      </c>
      <c r="BQ40" s="112">
        <f t="shared" si="83"/>
        <v>0</v>
      </c>
      <c r="BR40" s="112">
        <f t="shared" si="83"/>
        <v>0</v>
      </c>
      <c r="BS40" s="112">
        <f t="shared" si="83"/>
        <v>0</v>
      </c>
      <c r="BT40" s="112">
        <f t="shared" si="83"/>
        <v>0</v>
      </c>
      <c r="BU40" s="112">
        <f t="shared" si="83"/>
        <v>0</v>
      </c>
      <c r="BV40" s="112">
        <f t="shared" si="83"/>
        <v>0</v>
      </c>
      <c r="BW40" s="112">
        <f t="shared" si="83"/>
        <v>0</v>
      </c>
      <c r="BX40" s="112">
        <f t="shared" si="83"/>
        <v>0</v>
      </c>
      <c r="BY40" s="112">
        <f t="shared" si="83"/>
        <v>0</v>
      </c>
      <c r="BZ40" s="112">
        <f t="shared" si="83"/>
        <v>0</v>
      </c>
      <c r="CA40" s="112">
        <v>0</v>
      </c>
      <c r="CB40" s="112">
        <f t="shared" ref="CB40:CQ40" si="84">CB41</f>
        <v>0</v>
      </c>
      <c r="CC40" s="112">
        <f t="shared" si="84"/>
        <v>0</v>
      </c>
      <c r="CD40" s="112">
        <f t="shared" si="84"/>
        <v>0</v>
      </c>
      <c r="CE40" s="112">
        <f t="shared" si="84"/>
        <v>0</v>
      </c>
      <c r="CF40" s="112">
        <f t="shared" si="84"/>
        <v>0</v>
      </c>
      <c r="CG40" s="112">
        <f t="shared" si="84"/>
        <v>0</v>
      </c>
      <c r="CH40" s="112">
        <f t="shared" si="84"/>
        <v>0</v>
      </c>
      <c r="CI40" s="112">
        <f t="shared" si="84"/>
        <v>0</v>
      </c>
      <c r="CJ40" s="112">
        <f t="shared" si="84"/>
        <v>0</v>
      </c>
      <c r="CK40" s="112">
        <f t="shared" si="84"/>
        <v>0</v>
      </c>
      <c r="CL40" s="112">
        <f t="shared" si="84"/>
        <v>0</v>
      </c>
      <c r="CM40" s="112">
        <f t="shared" si="84"/>
        <v>0</v>
      </c>
      <c r="CN40" s="112">
        <f t="shared" si="84"/>
        <v>0</v>
      </c>
      <c r="CO40" s="112">
        <f t="shared" si="84"/>
        <v>0</v>
      </c>
      <c r="CP40" s="112">
        <f t="shared" si="84"/>
        <v>0</v>
      </c>
      <c r="CQ40" s="112">
        <f t="shared" si="84"/>
        <v>0</v>
      </c>
      <c r="CR40" s="112">
        <v>0</v>
      </c>
      <c r="CS40" s="112">
        <f>CS41</f>
        <v>0</v>
      </c>
      <c r="CT40" s="112">
        <f>CT41</f>
        <v>0</v>
      </c>
      <c r="CU40" s="112">
        <v>870923.76</v>
      </c>
      <c r="CV40" s="112">
        <f>CV41</f>
        <v>0</v>
      </c>
      <c r="CW40" s="112">
        <f>CW41</f>
        <v>0</v>
      </c>
      <c r="CX40" s="112">
        <f>CX41</f>
        <v>870923.76</v>
      </c>
      <c r="CY40" s="112">
        <f>CY41</f>
        <v>0</v>
      </c>
      <c r="CZ40" s="112">
        <f>CZ41</f>
        <v>0</v>
      </c>
      <c r="DA40" s="112">
        <v>0</v>
      </c>
      <c r="DB40" s="112">
        <f>DB41</f>
        <v>0</v>
      </c>
      <c r="DC40" s="112">
        <f>DC41</f>
        <v>0</v>
      </c>
      <c r="DD40" s="112">
        <f>DD41</f>
        <v>0</v>
      </c>
      <c r="DE40" s="112">
        <v>0</v>
      </c>
      <c r="DF40" s="112">
        <f>DF41</f>
        <v>0</v>
      </c>
      <c r="DG40" s="112">
        <f>DG41</f>
        <v>0</v>
      </c>
      <c r="DH40" s="112">
        <f>DH41</f>
        <v>0</v>
      </c>
      <c r="DI40" s="305">
        <f>DI41</f>
        <v>0</v>
      </c>
      <c r="DJ40" s="261">
        <f>DJ41</f>
        <v>0</v>
      </c>
    </row>
    <row r="41" ht="22.5" customHeight="1" spans="1:114">
      <c r="A41" s="136" t="s">
        <v>335</v>
      </c>
      <c r="B41" s="137"/>
      <c r="C41" s="137"/>
      <c r="D41" s="137" t="s">
        <v>338</v>
      </c>
      <c r="E41" s="112">
        <v>870923.76</v>
      </c>
      <c r="F41" s="112">
        <v>0</v>
      </c>
      <c r="G41" s="112">
        <f t="shared" ref="G41:S41" si="85">G42</f>
        <v>0</v>
      </c>
      <c r="H41" s="112">
        <f t="shared" si="85"/>
        <v>0</v>
      </c>
      <c r="I41" s="112">
        <f t="shared" si="85"/>
        <v>0</v>
      </c>
      <c r="J41" s="112">
        <f t="shared" si="85"/>
        <v>0</v>
      </c>
      <c r="K41" s="112">
        <f t="shared" si="85"/>
        <v>0</v>
      </c>
      <c r="L41" s="112">
        <f t="shared" si="85"/>
        <v>0</v>
      </c>
      <c r="M41" s="112">
        <f t="shared" si="85"/>
        <v>0</v>
      </c>
      <c r="N41" s="112">
        <f t="shared" si="85"/>
        <v>0</v>
      </c>
      <c r="O41" s="112">
        <f t="shared" si="85"/>
        <v>0</v>
      </c>
      <c r="P41" s="112">
        <f t="shared" si="85"/>
        <v>0</v>
      </c>
      <c r="Q41" s="112">
        <f t="shared" si="85"/>
        <v>0</v>
      </c>
      <c r="R41" s="112">
        <f t="shared" si="85"/>
        <v>0</v>
      </c>
      <c r="S41" s="112">
        <f t="shared" si="85"/>
        <v>0</v>
      </c>
      <c r="T41" s="112">
        <v>0</v>
      </c>
      <c r="U41" s="112">
        <f t="shared" ref="U41:AU41" si="86">U42</f>
        <v>0</v>
      </c>
      <c r="V41" s="112">
        <f t="shared" si="86"/>
        <v>0</v>
      </c>
      <c r="W41" s="112">
        <f t="shared" si="86"/>
        <v>0</v>
      </c>
      <c r="X41" s="112">
        <f t="shared" si="86"/>
        <v>0</v>
      </c>
      <c r="Y41" s="112">
        <f t="shared" si="86"/>
        <v>0</v>
      </c>
      <c r="Z41" s="112">
        <f t="shared" si="86"/>
        <v>0</v>
      </c>
      <c r="AA41" s="112">
        <f t="shared" si="86"/>
        <v>0</v>
      </c>
      <c r="AB41" s="112">
        <f t="shared" si="86"/>
        <v>0</v>
      </c>
      <c r="AC41" s="112">
        <f t="shared" si="86"/>
        <v>0</v>
      </c>
      <c r="AD41" s="112">
        <f t="shared" si="86"/>
        <v>0</v>
      </c>
      <c r="AE41" s="112">
        <f t="shared" si="86"/>
        <v>0</v>
      </c>
      <c r="AF41" s="112">
        <f t="shared" si="86"/>
        <v>0</v>
      </c>
      <c r="AG41" s="112">
        <f t="shared" si="86"/>
        <v>0</v>
      </c>
      <c r="AH41" s="112">
        <f t="shared" si="86"/>
        <v>0</v>
      </c>
      <c r="AI41" s="112">
        <f t="shared" si="86"/>
        <v>0</v>
      </c>
      <c r="AJ41" s="112">
        <f t="shared" si="86"/>
        <v>0</v>
      </c>
      <c r="AK41" s="112">
        <f t="shared" si="86"/>
        <v>0</v>
      </c>
      <c r="AL41" s="112">
        <f t="shared" si="86"/>
        <v>0</v>
      </c>
      <c r="AM41" s="112">
        <f t="shared" si="86"/>
        <v>0</v>
      </c>
      <c r="AN41" s="112">
        <f t="shared" si="86"/>
        <v>0</v>
      </c>
      <c r="AO41" s="112">
        <f t="shared" si="86"/>
        <v>0</v>
      </c>
      <c r="AP41" s="112">
        <f t="shared" si="86"/>
        <v>0</v>
      </c>
      <c r="AQ41" s="112">
        <f t="shared" si="86"/>
        <v>0</v>
      </c>
      <c r="AR41" s="112">
        <f t="shared" si="86"/>
        <v>0</v>
      </c>
      <c r="AS41" s="112">
        <f t="shared" si="86"/>
        <v>0</v>
      </c>
      <c r="AT41" s="112">
        <f t="shared" si="86"/>
        <v>0</v>
      </c>
      <c r="AU41" s="112">
        <f t="shared" si="86"/>
        <v>0</v>
      </c>
      <c r="AV41" s="112">
        <v>0</v>
      </c>
      <c r="AW41" s="112">
        <f t="shared" ref="AW41:BH41" si="87">AW42</f>
        <v>0</v>
      </c>
      <c r="AX41" s="112">
        <f t="shared" si="87"/>
        <v>0</v>
      </c>
      <c r="AY41" s="112">
        <f t="shared" si="87"/>
        <v>0</v>
      </c>
      <c r="AZ41" s="112">
        <f t="shared" si="87"/>
        <v>0</v>
      </c>
      <c r="BA41" s="112">
        <f t="shared" si="87"/>
        <v>0</v>
      </c>
      <c r="BB41" s="112">
        <f t="shared" si="87"/>
        <v>0</v>
      </c>
      <c r="BC41" s="112">
        <f t="shared" si="87"/>
        <v>0</v>
      </c>
      <c r="BD41" s="112">
        <f t="shared" si="87"/>
        <v>0</v>
      </c>
      <c r="BE41" s="112">
        <f t="shared" si="87"/>
        <v>0</v>
      </c>
      <c r="BF41" s="112">
        <f t="shared" si="87"/>
        <v>0</v>
      </c>
      <c r="BG41" s="112">
        <f t="shared" si="87"/>
        <v>0</v>
      </c>
      <c r="BH41" s="112">
        <f t="shared" si="87"/>
        <v>0</v>
      </c>
      <c r="BI41" s="112">
        <v>0</v>
      </c>
      <c r="BJ41" s="112">
        <f>BJ42</f>
        <v>0</v>
      </c>
      <c r="BK41" s="112">
        <f>BK42</f>
        <v>0</v>
      </c>
      <c r="BL41" s="112">
        <f>BL42</f>
        <v>0</v>
      </c>
      <c r="BM41" s="112">
        <f>BM42</f>
        <v>0</v>
      </c>
      <c r="BN41" s="112">
        <v>0</v>
      </c>
      <c r="BO41" s="112">
        <f t="shared" ref="BO41:BZ41" si="88">BO42</f>
        <v>0</v>
      </c>
      <c r="BP41" s="112">
        <f t="shared" si="88"/>
        <v>0</v>
      </c>
      <c r="BQ41" s="112">
        <f t="shared" si="88"/>
        <v>0</v>
      </c>
      <c r="BR41" s="112">
        <f t="shared" si="88"/>
        <v>0</v>
      </c>
      <c r="BS41" s="112">
        <f t="shared" si="88"/>
        <v>0</v>
      </c>
      <c r="BT41" s="112">
        <f t="shared" si="88"/>
        <v>0</v>
      </c>
      <c r="BU41" s="112">
        <f t="shared" si="88"/>
        <v>0</v>
      </c>
      <c r="BV41" s="112">
        <f t="shared" si="88"/>
        <v>0</v>
      </c>
      <c r="BW41" s="112">
        <f t="shared" si="88"/>
        <v>0</v>
      </c>
      <c r="BX41" s="112">
        <f t="shared" si="88"/>
        <v>0</v>
      </c>
      <c r="BY41" s="112">
        <f t="shared" si="88"/>
        <v>0</v>
      </c>
      <c r="BZ41" s="112">
        <f t="shared" si="88"/>
        <v>0</v>
      </c>
      <c r="CA41" s="112">
        <v>0</v>
      </c>
      <c r="CB41" s="112">
        <f t="shared" ref="CB41:CQ41" si="89">CB42</f>
        <v>0</v>
      </c>
      <c r="CC41" s="112">
        <f t="shared" si="89"/>
        <v>0</v>
      </c>
      <c r="CD41" s="112">
        <f t="shared" si="89"/>
        <v>0</v>
      </c>
      <c r="CE41" s="112">
        <f t="shared" si="89"/>
        <v>0</v>
      </c>
      <c r="CF41" s="112">
        <f t="shared" si="89"/>
        <v>0</v>
      </c>
      <c r="CG41" s="112">
        <f t="shared" si="89"/>
        <v>0</v>
      </c>
      <c r="CH41" s="112">
        <f t="shared" si="89"/>
        <v>0</v>
      </c>
      <c r="CI41" s="112">
        <f t="shared" si="89"/>
        <v>0</v>
      </c>
      <c r="CJ41" s="112">
        <f t="shared" si="89"/>
        <v>0</v>
      </c>
      <c r="CK41" s="112">
        <f t="shared" si="89"/>
        <v>0</v>
      </c>
      <c r="CL41" s="112">
        <f t="shared" si="89"/>
        <v>0</v>
      </c>
      <c r="CM41" s="112">
        <f t="shared" si="89"/>
        <v>0</v>
      </c>
      <c r="CN41" s="112">
        <f t="shared" si="89"/>
        <v>0</v>
      </c>
      <c r="CO41" s="112">
        <f t="shared" si="89"/>
        <v>0</v>
      </c>
      <c r="CP41" s="112">
        <f t="shared" si="89"/>
        <v>0</v>
      </c>
      <c r="CQ41" s="112">
        <f t="shared" si="89"/>
        <v>0</v>
      </c>
      <c r="CR41" s="112">
        <v>0</v>
      </c>
      <c r="CS41" s="112">
        <f>CS42</f>
        <v>0</v>
      </c>
      <c r="CT41" s="112">
        <f>CT42</f>
        <v>0</v>
      </c>
      <c r="CU41" s="112">
        <v>870923.76</v>
      </c>
      <c r="CV41" s="112">
        <f>CV42</f>
        <v>0</v>
      </c>
      <c r="CW41" s="112">
        <f>CW42</f>
        <v>0</v>
      </c>
      <c r="CX41" s="112">
        <f>CX42</f>
        <v>870923.76</v>
      </c>
      <c r="CY41" s="112">
        <f>CY42</f>
        <v>0</v>
      </c>
      <c r="CZ41" s="112">
        <f>CZ42</f>
        <v>0</v>
      </c>
      <c r="DA41" s="112">
        <v>0</v>
      </c>
      <c r="DB41" s="112">
        <f>DB42</f>
        <v>0</v>
      </c>
      <c r="DC41" s="112">
        <f>DC42</f>
        <v>0</v>
      </c>
      <c r="DD41" s="112">
        <f>DD42</f>
        <v>0</v>
      </c>
      <c r="DE41" s="112">
        <v>0</v>
      </c>
      <c r="DF41" s="112">
        <f>DF42</f>
        <v>0</v>
      </c>
      <c r="DG41" s="112">
        <f>DG42</f>
        <v>0</v>
      </c>
      <c r="DH41" s="112">
        <f>DH42</f>
        <v>0</v>
      </c>
      <c r="DI41" s="305">
        <f>DI42</f>
        <v>0</v>
      </c>
      <c r="DJ41" s="261">
        <f>DJ42</f>
        <v>0</v>
      </c>
    </row>
    <row r="42" ht="22.5" customHeight="1" spans="1:114">
      <c r="A42" s="130" t="s">
        <v>337</v>
      </c>
      <c r="B42" s="131"/>
      <c r="C42" s="131"/>
      <c r="D42" s="131" t="s">
        <v>484</v>
      </c>
      <c r="E42" s="112">
        <v>870923.76</v>
      </c>
      <c r="F42" s="112">
        <v>0</v>
      </c>
      <c r="G42" s="112">
        <v>0</v>
      </c>
      <c r="H42" s="112">
        <v>0</v>
      </c>
      <c r="I42" s="112">
        <v>0</v>
      </c>
      <c r="J42" s="112">
        <v>0</v>
      </c>
      <c r="K42" s="112">
        <v>0</v>
      </c>
      <c r="L42" s="112">
        <v>0</v>
      </c>
      <c r="M42" s="112">
        <v>0</v>
      </c>
      <c r="N42" s="112">
        <v>0</v>
      </c>
      <c r="O42" s="112">
        <v>0</v>
      </c>
      <c r="P42" s="112">
        <v>0</v>
      </c>
      <c r="Q42" s="112">
        <v>0</v>
      </c>
      <c r="R42" s="112">
        <v>0</v>
      </c>
      <c r="S42" s="112">
        <v>0</v>
      </c>
      <c r="T42" s="112">
        <v>0</v>
      </c>
      <c r="U42" s="112">
        <v>0</v>
      </c>
      <c r="V42" s="112">
        <v>0</v>
      </c>
      <c r="W42" s="112">
        <v>0</v>
      </c>
      <c r="X42" s="112">
        <v>0</v>
      </c>
      <c r="Y42" s="112">
        <v>0</v>
      </c>
      <c r="Z42" s="112">
        <v>0</v>
      </c>
      <c r="AA42" s="112">
        <v>0</v>
      </c>
      <c r="AB42" s="112">
        <v>0</v>
      </c>
      <c r="AC42" s="112">
        <v>0</v>
      </c>
      <c r="AD42" s="112">
        <v>0</v>
      </c>
      <c r="AE42" s="112">
        <v>0</v>
      </c>
      <c r="AF42" s="112">
        <v>0</v>
      </c>
      <c r="AG42" s="112">
        <v>0</v>
      </c>
      <c r="AH42" s="112">
        <v>0</v>
      </c>
      <c r="AI42" s="112">
        <v>0</v>
      </c>
      <c r="AJ42" s="112">
        <v>0</v>
      </c>
      <c r="AK42" s="112">
        <v>0</v>
      </c>
      <c r="AL42" s="112">
        <v>0</v>
      </c>
      <c r="AM42" s="112">
        <v>0</v>
      </c>
      <c r="AN42" s="112">
        <v>0</v>
      </c>
      <c r="AO42" s="112">
        <v>0</v>
      </c>
      <c r="AP42" s="112">
        <v>0</v>
      </c>
      <c r="AQ42" s="112">
        <v>0</v>
      </c>
      <c r="AR42" s="112">
        <v>0</v>
      </c>
      <c r="AS42" s="112">
        <v>0</v>
      </c>
      <c r="AT42" s="112">
        <v>0</v>
      </c>
      <c r="AU42" s="112">
        <v>0</v>
      </c>
      <c r="AV42" s="112">
        <v>0</v>
      </c>
      <c r="AW42" s="112">
        <v>0</v>
      </c>
      <c r="AX42" s="112">
        <v>0</v>
      </c>
      <c r="AY42" s="112">
        <v>0</v>
      </c>
      <c r="AZ42" s="112">
        <v>0</v>
      </c>
      <c r="BA42" s="112">
        <v>0</v>
      </c>
      <c r="BB42" s="112">
        <v>0</v>
      </c>
      <c r="BC42" s="112">
        <v>0</v>
      </c>
      <c r="BD42" s="112">
        <v>0</v>
      </c>
      <c r="BE42" s="112">
        <v>0</v>
      </c>
      <c r="BF42" s="112">
        <v>0</v>
      </c>
      <c r="BG42" s="112">
        <v>0</v>
      </c>
      <c r="BH42" s="112">
        <v>0</v>
      </c>
      <c r="BI42" s="112">
        <v>0</v>
      </c>
      <c r="BJ42" s="112">
        <v>0</v>
      </c>
      <c r="BK42" s="112">
        <v>0</v>
      </c>
      <c r="BL42" s="112">
        <v>0</v>
      </c>
      <c r="BM42" s="112">
        <v>0</v>
      </c>
      <c r="BN42" s="112">
        <v>0</v>
      </c>
      <c r="BO42" s="112">
        <v>0</v>
      </c>
      <c r="BP42" s="112">
        <v>0</v>
      </c>
      <c r="BQ42" s="112">
        <v>0</v>
      </c>
      <c r="BR42" s="112">
        <v>0</v>
      </c>
      <c r="BS42" s="112">
        <v>0</v>
      </c>
      <c r="BT42" s="112">
        <v>0</v>
      </c>
      <c r="BU42" s="112">
        <v>0</v>
      </c>
      <c r="BV42" s="112">
        <v>0</v>
      </c>
      <c r="BW42" s="112">
        <v>0</v>
      </c>
      <c r="BX42" s="112">
        <v>0</v>
      </c>
      <c r="BY42" s="112">
        <v>0</v>
      </c>
      <c r="BZ42" s="112">
        <v>0</v>
      </c>
      <c r="CA42" s="112">
        <v>0</v>
      </c>
      <c r="CB42" s="112">
        <v>0</v>
      </c>
      <c r="CC42" s="112">
        <v>0</v>
      </c>
      <c r="CD42" s="112">
        <v>0</v>
      </c>
      <c r="CE42" s="112">
        <v>0</v>
      </c>
      <c r="CF42" s="112">
        <v>0</v>
      </c>
      <c r="CG42" s="112">
        <v>0</v>
      </c>
      <c r="CH42" s="112">
        <v>0</v>
      </c>
      <c r="CI42" s="112">
        <v>0</v>
      </c>
      <c r="CJ42" s="112">
        <v>0</v>
      </c>
      <c r="CK42" s="112">
        <v>0</v>
      </c>
      <c r="CL42" s="112">
        <v>0</v>
      </c>
      <c r="CM42" s="112">
        <v>0</v>
      </c>
      <c r="CN42" s="112">
        <v>0</v>
      </c>
      <c r="CO42" s="112">
        <v>0</v>
      </c>
      <c r="CP42" s="112">
        <v>0</v>
      </c>
      <c r="CQ42" s="112">
        <v>0</v>
      </c>
      <c r="CR42" s="112">
        <v>0</v>
      </c>
      <c r="CS42" s="112">
        <v>0</v>
      </c>
      <c r="CT42" s="112">
        <v>0</v>
      </c>
      <c r="CU42" s="112">
        <v>870923.76</v>
      </c>
      <c r="CV42" s="112">
        <v>0</v>
      </c>
      <c r="CW42" s="112">
        <v>0</v>
      </c>
      <c r="CX42" s="112">
        <v>870923.76</v>
      </c>
      <c r="CY42" s="112">
        <v>0</v>
      </c>
      <c r="CZ42" s="112">
        <v>0</v>
      </c>
      <c r="DA42" s="112">
        <v>0</v>
      </c>
      <c r="DB42" s="112">
        <v>0</v>
      </c>
      <c r="DC42" s="112">
        <v>0</v>
      </c>
      <c r="DD42" s="112">
        <v>0</v>
      </c>
      <c r="DE42" s="112">
        <v>0</v>
      </c>
      <c r="DF42" s="112">
        <v>0</v>
      </c>
      <c r="DG42" s="112">
        <v>0</v>
      </c>
      <c r="DH42" s="112">
        <v>0</v>
      </c>
      <c r="DI42" s="305">
        <v>0</v>
      </c>
      <c r="DJ42" s="261">
        <v>0</v>
      </c>
    </row>
    <row r="43" ht="22.5" customHeight="1" spans="1:114">
      <c r="A43" s="136" t="s">
        <v>339</v>
      </c>
      <c r="B43" s="137"/>
      <c r="C43" s="137"/>
      <c r="D43" s="137" t="s">
        <v>340</v>
      </c>
      <c r="E43" s="112">
        <v>175399.44</v>
      </c>
      <c r="F43" s="112">
        <v>175399.44</v>
      </c>
      <c r="G43" s="112">
        <f t="shared" ref="G43:S43" si="90">G44</f>
        <v>0</v>
      </c>
      <c r="H43" s="112">
        <f t="shared" si="90"/>
        <v>0</v>
      </c>
      <c r="I43" s="112">
        <f t="shared" si="90"/>
        <v>0</v>
      </c>
      <c r="J43" s="112">
        <f t="shared" si="90"/>
        <v>0</v>
      </c>
      <c r="K43" s="112">
        <f t="shared" si="90"/>
        <v>0</v>
      </c>
      <c r="L43" s="112">
        <f t="shared" si="90"/>
        <v>0</v>
      </c>
      <c r="M43" s="112">
        <f t="shared" si="90"/>
        <v>0</v>
      </c>
      <c r="N43" s="112">
        <f t="shared" si="90"/>
        <v>0</v>
      </c>
      <c r="O43" s="112">
        <f t="shared" si="90"/>
        <v>0</v>
      </c>
      <c r="P43" s="112">
        <f t="shared" si="90"/>
        <v>0</v>
      </c>
      <c r="Q43" s="112">
        <f t="shared" si="90"/>
        <v>175399.44</v>
      </c>
      <c r="R43" s="112">
        <f t="shared" si="90"/>
        <v>0</v>
      </c>
      <c r="S43" s="112">
        <f t="shared" si="90"/>
        <v>0</v>
      </c>
      <c r="T43" s="112">
        <v>0</v>
      </c>
      <c r="U43" s="112">
        <f t="shared" ref="U43:AU43" si="91">U44</f>
        <v>0</v>
      </c>
      <c r="V43" s="112">
        <f t="shared" si="91"/>
        <v>0</v>
      </c>
      <c r="W43" s="112">
        <f t="shared" si="91"/>
        <v>0</v>
      </c>
      <c r="X43" s="112">
        <f t="shared" si="91"/>
        <v>0</v>
      </c>
      <c r="Y43" s="112">
        <f t="shared" si="91"/>
        <v>0</v>
      </c>
      <c r="Z43" s="112">
        <f t="shared" si="91"/>
        <v>0</v>
      </c>
      <c r="AA43" s="112">
        <f t="shared" si="91"/>
        <v>0</v>
      </c>
      <c r="AB43" s="112">
        <f t="shared" si="91"/>
        <v>0</v>
      </c>
      <c r="AC43" s="112">
        <f t="shared" si="91"/>
        <v>0</v>
      </c>
      <c r="AD43" s="112">
        <f t="shared" si="91"/>
        <v>0</v>
      </c>
      <c r="AE43" s="112">
        <f t="shared" si="91"/>
        <v>0</v>
      </c>
      <c r="AF43" s="112">
        <f t="shared" si="91"/>
        <v>0</v>
      </c>
      <c r="AG43" s="112">
        <f t="shared" si="91"/>
        <v>0</v>
      </c>
      <c r="AH43" s="112">
        <f t="shared" si="91"/>
        <v>0</v>
      </c>
      <c r="AI43" s="112">
        <f t="shared" si="91"/>
        <v>0</v>
      </c>
      <c r="AJ43" s="112">
        <f t="shared" si="91"/>
        <v>0</v>
      </c>
      <c r="AK43" s="112">
        <f t="shared" si="91"/>
        <v>0</v>
      </c>
      <c r="AL43" s="112">
        <f t="shared" si="91"/>
        <v>0</v>
      </c>
      <c r="AM43" s="112">
        <f t="shared" si="91"/>
        <v>0</v>
      </c>
      <c r="AN43" s="112">
        <f t="shared" si="91"/>
        <v>0</v>
      </c>
      <c r="AO43" s="112">
        <f t="shared" si="91"/>
        <v>0</v>
      </c>
      <c r="AP43" s="112">
        <f t="shared" si="91"/>
        <v>0</v>
      </c>
      <c r="AQ43" s="112">
        <f t="shared" si="91"/>
        <v>0</v>
      </c>
      <c r="AR43" s="112">
        <f t="shared" si="91"/>
        <v>0</v>
      </c>
      <c r="AS43" s="112">
        <f t="shared" si="91"/>
        <v>0</v>
      </c>
      <c r="AT43" s="112">
        <f t="shared" si="91"/>
        <v>0</v>
      </c>
      <c r="AU43" s="112">
        <f t="shared" si="91"/>
        <v>0</v>
      </c>
      <c r="AV43" s="112">
        <v>0</v>
      </c>
      <c r="AW43" s="112">
        <f t="shared" ref="AW43:BH43" si="92">AW44</f>
        <v>0</v>
      </c>
      <c r="AX43" s="112">
        <f t="shared" si="92"/>
        <v>0</v>
      </c>
      <c r="AY43" s="112">
        <f t="shared" si="92"/>
        <v>0</v>
      </c>
      <c r="AZ43" s="112">
        <f t="shared" si="92"/>
        <v>0</v>
      </c>
      <c r="BA43" s="112">
        <f t="shared" si="92"/>
        <v>0</v>
      </c>
      <c r="BB43" s="112">
        <f t="shared" si="92"/>
        <v>0</v>
      </c>
      <c r="BC43" s="112">
        <f t="shared" si="92"/>
        <v>0</v>
      </c>
      <c r="BD43" s="112">
        <f t="shared" si="92"/>
        <v>0</v>
      </c>
      <c r="BE43" s="112">
        <f t="shared" si="92"/>
        <v>0</v>
      </c>
      <c r="BF43" s="112">
        <f t="shared" si="92"/>
        <v>0</v>
      </c>
      <c r="BG43" s="112">
        <f t="shared" si="92"/>
        <v>0</v>
      </c>
      <c r="BH43" s="112">
        <f t="shared" si="92"/>
        <v>0</v>
      </c>
      <c r="BI43" s="112">
        <v>0</v>
      </c>
      <c r="BJ43" s="112">
        <f>BJ44</f>
        <v>0</v>
      </c>
      <c r="BK43" s="112">
        <f>BK44</f>
        <v>0</v>
      </c>
      <c r="BL43" s="112">
        <f>BL44</f>
        <v>0</v>
      </c>
      <c r="BM43" s="112">
        <f>BM44</f>
        <v>0</v>
      </c>
      <c r="BN43" s="112">
        <v>0</v>
      </c>
      <c r="BO43" s="112">
        <f t="shared" ref="BO43:BZ43" si="93">BO44</f>
        <v>0</v>
      </c>
      <c r="BP43" s="112">
        <f t="shared" si="93"/>
        <v>0</v>
      </c>
      <c r="BQ43" s="112">
        <f t="shared" si="93"/>
        <v>0</v>
      </c>
      <c r="BR43" s="112">
        <f t="shared" si="93"/>
        <v>0</v>
      </c>
      <c r="BS43" s="112">
        <f t="shared" si="93"/>
        <v>0</v>
      </c>
      <c r="BT43" s="112">
        <f t="shared" si="93"/>
        <v>0</v>
      </c>
      <c r="BU43" s="112">
        <f t="shared" si="93"/>
        <v>0</v>
      </c>
      <c r="BV43" s="112">
        <f t="shared" si="93"/>
        <v>0</v>
      </c>
      <c r="BW43" s="112">
        <f t="shared" si="93"/>
        <v>0</v>
      </c>
      <c r="BX43" s="112">
        <f t="shared" si="93"/>
        <v>0</v>
      </c>
      <c r="BY43" s="112">
        <f t="shared" si="93"/>
        <v>0</v>
      </c>
      <c r="BZ43" s="112">
        <f t="shared" si="93"/>
        <v>0</v>
      </c>
      <c r="CA43" s="112">
        <v>0</v>
      </c>
      <c r="CB43" s="112">
        <f t="shared" ref="CB43:CQ43" si="94">CB44</f>
        <v>0</v>
      </c>
      <c r="CC43" s="112">
        <f t="shared" si="94"/>
        <v>0</v>
      </c>
      <c r="CD43" s="112">
        <f t="shared" si="94"/>
        <v>0</v>
      </c>
      <c r="CE43" s="112">
        <f t="shared" si="94"/>
        <v>0</v>
      </c>
      <c r="CF43" s="112">
        <f t="shared" si="94"/>
        <v>0</v>
      </c>
      <c r="CG43" s="112">
        <f t="shared" si="94"/>
        <v>0</v>
      </c>
      <c r="CH43" s="112">
        <f t="shared" si="94"/>
        <v>0</v>
      </c>
      <c r="CI43" s="112">
        <f t="shared" si="94"/>
        <v>0</v>
      </c>
      <c r="CJ43" s="112">
        <f t="shared" si="94"/>
        <v>0</v>
      </c>
      <c r="CK43" s="112">
        <f t="shared" si="94"/>
        <v>0</v>
      </c>
      <c r="CL43" s="112">
        <f t="shared" si="94"/>
        <v>0</v>
      </c>
      <c r="CM43" s="112">
        <f t="shared" si="94"/>
        <v>0</v>
      </c>
      <c r="CN43" s="112">
        <f t="shared" si="94"/>
        <v>0</v>
      </c>
      <c r="CO43" s="112">
        <f t="shared" si="94"/>
        <v>0</v>
      </c>
      <c r="CP43" s="112">
        <f t="shared" si="94"/>
        <v>0</v>
      </c>
      <c r="CQ43" s="112">
        <f t="shared" si="94"/>
        <v>0</v>
      </c>
      <c r="CR43" s="112">
        <v>0</v>
      </c>
      <c r="CS43" s="112">
        <f>CS44</f>
        <v>0</v>
      </c>
      <c r="CT43" s="112">
        <f>CT44</f>
        <v>0</v>
      </c>
      <c r="CU43" s="112">
        <v>0</v>
      </c>
      <c r="CV43" s="112">
        <f>CV44</f>
        <v>0</v>
      </c>
      <c r="CW43" s="112">
        <f>CW44</f>
        <v>0</v>
      </c>
      <c r="CX43" s="112">
        <f>CX44</f>
        <v>0</v>
      </c>
      <c r="CY43" s="112">
        <f>CY44</f>
        <v>0</v>
      </c>
      <c r="CZ43" s="112">
        <f>CZ44</f>
        <v>0</v>
      </c>
      <c r="DA43" s="112">
        <v>0</v>
      </c>
      <c r="DB43" s="112">
        <f>DB44</f>
        <v>0</v>
      </c>
      <c r="DC43" s="112">
        <f>DC44</f>
        <v>0</v>
      </c>
      <c r="DD43" s="112">
        <f>DD44</f>
        <v>0</v>
      </c>
      <c r="DE43" s="112">
        <v>0</v>
      </c>
      <c r="DF43" s="112">
        <f>DF44</f>
        <v>0</v>
      </c>
      <c r="DG43" s="112">
        <f>DG44</f>
        <v>0</v>
      </c>
      <c r="DH43" s="112">
        <f>DH44</f>
        <v>0</v>
      </c>
      <c r="DI43" s="305">
        <f>DI44</f>
        <v>0</v>
      </c>
      <c r="DJ43" s="261">
        <f>DJ44</f>
        <v>0</v>
      </c>
    </row>
    <row r="44" ht="22.5" customHeight="1" spans="1:114">
      <c r="A44" s="136" t="s">
        <v>341</v>
      </c>
      <c r="B44" s="137"/>
      <c r="C44" s="137"/>
      <c r="D44" s="137" t="s">
        <v>485</v>
      </c>
      <c r="E44" s="112">
        <v>175399.44</v>
      </c>
      <c r="F44" s="112">
        <v>175399.44</v>
      </c>
      <c r="G44" s="112">
        <f t="shared" ref="G44:S44" si="95">G45</f>
        <v>0</v>
      </c>
      <c r="H44" s="112">
        <f t="shared" si="95"/>
        <v>0</v>
      </c>
      <c r="I44" s="112">
        <f t="shared" si="95"/>
        <v>0</v>
      </c>
      <c r="J44" s="112">
        <f t="shared" si="95"/>
        <v>0</v>
      </c>
      <c r="K44" s="112">
        <f t="shared" si="95"/>
        <v>0</v>
      </c>
      <c r="L44" s="112">
        <f t="shared" si="95"/>
        <v>0</v>
      </c>
      <c r="M44" s="112">
        <f t="shared" si="95"/>
        <v>0</v>
      </c>
      <c r="N44" s="112">
        <f t="shared" si="95"/>
        <v>0</v>
      </c>
      <c r="O44" s="112">
        <f t="shared" si="95"/>
        <v>0</v>
      </c>
      <c r="P44" s="112">
        <f t="shared" si="95"/>
        <v>0</v>
      </c>
      <c r="Q44" s="112">
        <f t="shared" si="95"/>
        <v>175399.44</v>
      </c>
      <c r="R44" s="112">
        <f t="shared" si="95"/>
        <v>0</v>
      </c>
      <c r="S44" s="112">
        <f t="shared" si="95"/>
        <v>0</v>
      </c>
      <c r="T44" s="112">
        <v>0</v>
      </c>
      <c r="U44" s="112">
        <f t="shared" ref="U44:AU44" si="96">U45</f>
        <v>0</v>
      </c>
      <c r="V44" s="112">
        <f t="shared" si="96"/>
        <v>0</v>
      </c>
      <c r="W44" s="112">
        <f t="shared" si="96"/>
        <v>0</v>
      </c>
      <c r="X44" s="112">
        <f t="shared" si="96"/>
        <v>0</v>
      </c>
      <c r="Y44" s="112">
        <f t="shared" si="96"/>
        <v>0</v>
      </c>
      <c r="Z44" s="112">
        <f t="shared" si="96"/>
        <v>0</v>
      </c>
      <c r="AA44" s="112">
        <f t="shared" si="96"/>
        <v>0</v>
      </c>
      <c r="AB44" s="112">
        <f t="shared" si="96"/>
        <v>0</v>
      </c>
      <c r="AC44" s="112">
        <f t="shared" si="96"/>
        <v>0</v>
      </c>
      <c r="AD44" s="112">
        <f t="shared" si="96"/>
        <v>0</v>
      </c>
      <c r="AE44" s="112">
        <f t="shared" si="96"/>
        <v>0</v>
      </c>
      <c r="AF44" s="112">
        <f t="shared" si="96"/>
        <v>0</v>
      </c>
      <c r="AG44" s="112">
        <f t="shared" si="96"/>
        <v>0</v>
      </c>
      <c r="AH44" s="112">
        <f t="shared" si="96"/>
        <v>0</v>
      </c>
      <c r="AI44" s="112">
        <f t="shared" si="96"/>
        <v>0</v>
      </c>
      <c r="AJ44" s="112">
        <f t="shared" si="96"/>
        <v>0</v>
      </c>
      <c r="AK44" s="112">
        <f t="shared" si="96"/>
        <v>0</v>
      </c>
      <c r="AL44" s="112">
        <f t="shared" si="96"/>
        <v>0</v>
      </c>
      <c r="AM44" s="112">
        <f t="shared" si="96"/>
        <v>0</v>
      </c>
      <c r="AN44" s="112">
        <f t="shared" si="96"/>
        <v>0</v>
      </c>
      <c r="AO44" s="112">
        <f t="shared" si="96"/>
        <v>0</v>
      </c>
      <c r="AP44" s="112">
        <f t="shared" si="96"/>
        <v>0</v>
      </c>
      <c r="AQ44" s="112">
        <f t="shared" si="96"/>
        <v>0</v>
      </c>
      <c r="AR44" s="112">
        <f t="shared" si="96"/>
        <v>0</v>
      </c>
      <c r="AS44" s="112">
        <f t="shared" si="96"/>
        <v>0</v>
      </c>
      <c r="AT44" s="112">
        <f t="shared" si="96"/>
        <v>0</v>
      </c>
      <c r="AU44" s="112">
        <f t="shared" si="96"/>
        <v>0</v>
      </c>
      <c r="AV44" s="112">
        <v>0</v>
      </c>
      <c r="AW44" s="112">
        <f t="shared" ref="AW44:BH44" si="97">AW45</f>
        <v>0</v>
      </c>
      <c r="AX44" s="112">
        <f t="shared" si="97"/>
        <v>0</v>
      </c>
      <c r="AY44" s="112">
        <f t="shared" si="97"/>
        <v>0</v>
      </c>
      <c r="AZ44" s="112">
        <f t="shared" si="97"/>
        <v>0</v>
      </c>
      <c r="BA44" s="112">
        <f t="shared" si="97"/>
        <v>0</v>
      </c>
      <c r="BB44" s="112">
        <f t="shared" si="97"/>
        <v>0</v>
      </c>
      <c r="BC44" s="112">
        <f t="shared" si="97"/>
        <v>0</v>
      </c>
      <c r="BD44" s="112">
        <f t="shared" si="97"/>
        <v>0</v>
      </c>
      <c r="BE44" s="112">
        <f t="shared" si="97"/>
        <v>0</v>
      </c>
      <c r="BF44" s="112">
        <f t="shared" si="97"/>
        <v>0</v>
      </c>
      <c r="BG44" s="112">
        <f t="shared" si="97"/>
        <v>0</v>
      </c>
      <c r="BH44" s="112">
        <f t="shared" si="97"/>
        <v>0</v>
      </c>
      <c r="BI44" s="112">
        <v>0</v>
      </c>
      <c r="BJ44" s="112">
        <f>BJ45</f>
        <v>0</v>
      </c>
      <c r="BK44" s="112">
        <f>BK45</f>
        <v>0</v>
      </c>
      <c r="BL44" s="112">
        <f>BL45</f>
        <v>0</v>
      </c>
      <c r="BM44" s="112">
        <f>BM45</f>
        <v>0</v>
      </c>
      <c r="BN44" s="112">
        <v>0</v>
      </c>
      <c r="BO44" s="112">
        <f t="shared" ref="BO44:BZ44" si="98">BO45</f>
        <v>0</v>
      </c>
      <c r="BP44" s="112">
        <f t="shared" si="98"/>
        <v>0</v>
      </c>
      <c r="BQ44" s="112">
        <f t="shared" si="98"/>
        <v>0</v>
      </c>
      <c r="BR44" s="112">
        <f t="shared" si="98"/>
        <v>0</v>
      </c>
      <c r="BS44" s="112">
        <f t="shared" si="98"/>
        <v>0</v>
      </c>
      <c r="BT44" s="112">
        <f t="shared" si="98"/>
        <v>0</v>
      </c>
      <c r="BU44" s="112">
        <f t="shared" si="98"/>
        <v>0</v>
      </c>
      <c r="BV44" s="112">
        <f t="shared" si="98"/>
        <v>0</v>
      </c>
      <c r="BW44" s="112">
        <f t="shared" si="98"/>
        <v>0</v>
      </c>
      <c r="BX44" s="112">
        <f t="shared" si="98"/>
        <v>0</v>
      </c>
      <c r="BY44" s="112">
        <f t="shared" si="98"/>
        <v>0</v>
      </c>
      <c r="BZ44" s="112">
        <f t="shared" si="98"/>
        <v>0</v>
      </c>
      <c r="CA44" s="112">
        <v>0</v>
      </c>
      <c r="CB44" s="112">
        <f t="shared" ref="CB44:CQ44" si="99">CB45</f>
        <v>0</v>
      </c>
      <c r="CC44" s="112">
        <f t="shared" si="99"/>
        <v>0</v>
      </c>
      <c r="CD44" s="112">
        <f t="shared" si="99"/>
        <v>0</v>
      </c>
      <c r="CE44" s="112">
        <f t="shared" si="99"/>
        <v>0</v>
      </c>
      <c r="CF44" s="112">
        <f t="shared" si="99"/>
        <v>0</v>
      </c>
      <c r="CG44" s="112">
        <f t="shared" si="99"/>
        <v>0</v>
      </c>
      <c r="CH44" s="112">
        <f t="shared" si="99"/>
        <v>0</v>
      </c>
      <c r="CI44" s="112">
        <f t="shared" si="99"/>
        <v>0</v>
      </c>
      <c r="CJ44" s="112">
        <f t="shared" si="99"/>
        <v>0</v>
      </c>
      <c r="CK44" s="112">
        <f t="shared" si="99"/>
        <v>0</v>
      </c>
      <c r="CL44" s="112">
        <f t="shared" si="99"/>
        <v>0</v>
      </c>
      <c r="CM44" s="112">
        <f t="shared" si="99"/>
        <v>0</v>
      </c>
      <c r="CN44" s="112">
        <f t="shared" si="99"/>
        <v>0</v>
      </c>
      <c r="CO44" s="112">
        <f t="shared" si="99"/>
        <v>0</v>
      </c>
      <c r="CP44" s="112">
        <f t="shared" si="99"/>
        <v>0</v>
      </c>
      <c r="CQ44" s="112">
        <f t="shared" si="99"/>
        <v>0</v>
      </c>
      <c r="CR44" s="112">
        <v>0</v>
      </c>
      <c r="CS44" s="112">
        <f>CS45</f>
        <v>0</v>
      </c>
      <c r="CT44" s="112">
        <f>CT45</f>
        <v>0</v>
      </c>
      <c r="CU44" s="112">
        <v>0</v>
      </c>
      <c r="CV44" s="112">
        <f>CV45</f>
        <v>0</v>
      </c>
      <c r="CW44" s="112">
        <f>CW45</f>
        <v>0</v>
      </c>
      <c r="CX44" s="112">
        <f>CX45</f>
        <v>0</v>
      </c>
      <c r="CY44" s="112">
        <f>CY45</f>
        <v>0</v>
      </c>
      <c r="CZ44" s="112">
        <f>CZ45</f>
        <v>0</v>
      </c>
      <c r="DA44" s="112">
        <v>0</v>
      </c>
      <c r="DB44" s="112">
        <f>DB45</f>
        <v>0</v>
      </c>
      <c r="DC44" s="112">
        <f>DC45</f>
        <v>0</v>
      </c>
      <c r="DD44" s="112">
        <f>DD45</f>
        <v>0</v>
      </c>
      <c r="DE44" s="112">
        <v>0</v>
      </c>
      <c r="DF44" s="112">
        <f>DF45</f>
        <v>0</v>
      </c>
      <c r="DG44" s="112">
        <f>DG45</f>
        <v>0</v>
      </c>
      <c r="DH44" s="112">
        <f>DH45</f>
        <v>0</v>
      </c>
      <c r="DI44" s="305">
        <f>DI45</f>
        <v>0</v>
      </c>
      <c r="DJ44" s="261">
        <f>DJ45</f>
        <v>0</v>
      </c>
    </row>
    <row r="45" ht="22.5" customHeight="1" spans="1:114">
      <c r="A45" s="130" t="s">
        <v>343</v>
      </c>
      <c r="B45" s="131"/>
      <c r="C45" s="131"/>
      <c r="D45" s="131" t="s">
        <v>486</v>
      </c>
      <c r="E45" s="112">
        <v>175399.44</v>
      </c>
      <c r="F45" s="112">
        <v>175399.44</v>
      </c>
      <c r="G45" s="112">
        <v>0</v>
      </c>
      <c r="H45" s="112">
        <v>0</v>
      </c>
      <c r="I45" s="112">
        <v>0</v>
      </c>
      <c r="J45" s="112">
        <v>0</v>
      </c>
      <c r="K45" s="112">
        <v>0</v>
      </c>
      <c r="L45" s="112">
        <v>0</v>
      </c>
      <c r="M45" s="112">
        <v>0</v>
      </c>
      <c r="N45" s="112">
        <v>0</v>
      </c>
      <c r="O45" s="112">
        <v>0</v>
      </c>
      <c r="P45" s="112">
        <v>0</v>
      </c>
      <c r="Q45" s="112">
        <v>175399.44</v>
      </c>
      <c r="R45" s="112">
        <v>0</v>
      </c>
      <c r="S45" s="112">
        <v>0</v>
      </c>
      <c r="T45" s="112">
        <v>0</v>
      </c>
      <c r="U45" s="112">
        <v>0</v>
      </c>
      <c r="V45" s="112">
        <v>0</v>
      </c>
      <c r="W45" s="112">
        <v>0</v>
      </c>
      <c r="X45" s="112">
        <v>0</v>
      </c>
      <c r="Y45" s="112">
        <v>0</v>
      </c>
      <c r="Z45" s="112">
        <v>0</v>
      </c>
      <c r="AA45" s="112">
        <v>0</v>
      </c>
      <c r="AB45" s="112">
        <v>0</v>
      </c>
      <c r="AC45" s="112">
        <v>0</v>
      </c>
      <c r="AD45" s="112">
        <v>0</v>
      </c>
      <c r="AE45" s="112">
        <v>0</v>
      </c>
      <c r="AF45" s="112">
        <v>0</v>
      </c>
      <c r="AG45" s="112">
        <v>0</v>
      </c>
      <c r="AH45" s="112">
        <v>0</v>
      </c>
      <c r="AI45" s="112">
        <v>0</v>
      </c>
      <c r="AJ45" s="112">
        <v>0</v>
      </c>
      <c r="AK45" s="112">
        <v>0</v>
      </c>
      <c r="AL45" s="112">
        <v>0</v>
      </c>
      <c r="AM45" s="112">
        <v>0</v>
      </c>
      <c r="AN45" s="112">
        <v>0</v>
      </c>
      <c r="AO45" s="112">
        <v>0</v>
      </c>
      <c r="AP45" s="112">
        <v>0</v>
      </c>
      <c r="AQ45" s="112">
        <v>0</v>
      </c>
      <c r="AR45" s="112">
        <v>0</v>
      </c>
      <c r="AS45" s="112">
        <v>0</v>
      </c>
      <c r="AT45" s="112">
        <v>0</v>
      </c>
      <c r="AU45" s="112">
        <v>0</v>
      </c>
      <c r="AV45" s="112">
        <v>0</v>
      </c>
      <c r="AW45" s="112">
        <v>0</v>
      </c>
      <c r="AX45" s="112">
        <v>0</v>
      </c>
      <c r="AY45" s="112">
        <v>0</v>
      </c>
      <c r="AZ45" s="112">
        <v>0</v>
      </c>
      <c r="BA45" s="112">
        <v>0</v>
      </c>
      <c r="BB45" s="112">
        <v>0</v>
      </c>
      <c r="BC45" s="112">
        <v>0</v>
      </c>
      <c r="BD45" s="112">
        <v>0</v>
      </c>
      <c r="BE45" s="112">
        <v>0</v>
      </c>
      <c r="BF45" s="112">
        <v>0</v>
      </c>
      <c r="BG45" s="112">
        <v>0</v>
      </c>
      <c r="BH45" s="112">
        <v>0</v>
      </c>
      <c r="BI45" s="112">
        <v>0</v>
      </c>
      <c r="BJ45" s="112">
        <v>0</v>
      </c>
      <c r="BK45" s="112">
        <v>0</v>
      </c>
      <c r="BL45" s="112">
        <v>0</v>
      </c>
      <c r="BM45" s="112">
        <v>0</v>
      </c>
      <c r="BN45" s="112">
        <v>0</v>
      </c>
      <c r="BO45" s="112">
        <v>0</v>
      </c>
      <c r="BP45" s="112">
        <v>0</v>
      </c>
      <c r="BQ45" s="112">
        <v>0</v>
      </c>
      <c r="BR45" s="112">
        <v>0</v>
      </c>
      <c r="BS45" s="112">
        <v>0</v>
      </c>
      <c r="BT45" s="112">
        <v>0</v>
      </c>
      <c r="BU45" s="112">
        <v>0</v>
      </c>
      <c r="BV45" s="112">
        <v>0</v>
      </c>
      <c r="BW45" s="112">
        <v>0</v>
      </c>
      <c r="BX45" s="112">
        <v>0</v>
      </c>
      <c r="BY45" s="112">
        <v>0</v>
      </c>
      <c r="BZ45" s="112">
        <v>0</v>
      </c>
      <c r="CA45" s="112">
        <v>0</v>
      </c>
      <c r="CB45" s="112">
        <v>0</v>
      </c>
      <c r="CC45" s="112">
        <v>0</v>
      </c>
      <c r="CD45" s="112">
        <v>0</v>
      </c>
      <c r="CE45" s="112">
        <v>0</v>
      </c>
      <c r="CF45" s="112">
        <v>0</v>
      </c>
      <c r="CG45" s="112">
        <v>0</v>
      </c>
      <c r="CH45" s="112">
        <v>0</v>
      </c>
      <c r="CI45" s="112">
        <v>0</v>
      </c>
      <c r="CJ45" s="112">
        <v>0</v>
      </c>
      <c r="CK45" s="112">
        <v>0</v>
      </c>
      <c r="CL45" s="112">
        <v>0</v>
      </c>
      <c r="CM45" s="112">
        <v>0</v>
      </c>
      <c r="CN45" s="112">
        <v>0</v>
      </c>
      <c r="CO45" s="112">
        <v>0</v>
      </c>
      <c r="CP45" s="112">
        <v>0</v>
      </c>
      <c r="CQ45" s="112">
        <v>0</v>
      </c>
      <c r="CR45" s="112">
        <v>0</v>
      </c>
      <c r="CS45" s="112">
        <v>0</v>
      </c>
      <c r="CT45" s="112">
        <v>0</v>
      </c>
      <c r="CU45" s="112">
        <v>0</v>
      </c>
      <c r="CV45" s="112">
        <v>0</v>
      </c>
      <c r="CW45" s="112">
        <v>0</v>
      </c>
      <c r="CX45" s="112">
        <v>0</v>
      </c>
      <c r="CY45" s="112">
        <v>0</v>
      </c>
      <c r="CZ45" s="112">
        <v>0</v>
      </c>
      <c r="DA45" s="112">
        <v>0</v>
      </c>
      <c r="DB45" s="112">
        <v>0</v>
      </c>
      <c r="DC45" s="112">
        <v>0</v>
      </c>
      <c r="DD45" s="112">
        <v>0</v>
      </c>
      <c r="DE45" s="112">
        <v>0</v>
      </c>
      <c r="DF45" s="112">
        <v>0</v>
      </c>
      <c r="DG45" s="112">
        <v>0</v>
      </c>
      <c r="DH45" s="112">
        <v>0</v>
      </c>
      <c r="DI45" s="305">
        <v>0</v>
      </c>
      <c r="DJ45" s="261">
        <v>0</v>
      </c>
    </row>
    <row r="46" s="244" customFormat="1" ht="18" customHeight="1" spans="1:40">
      <c r="A46" s="55" t="s">
        <v>487</v>
      </c>
      <c r="B46" s="66"/>
      <c r="C46" s="55"/>
      <c r="D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245"/>
      <c r="AM46" s="245"/>
      <c r="AN46" s="245"/>
    </row>
  </sheetData>
  <mergeCells count="15">
    <mergeCell ref="A1:AN1"/>
    <mergeCell ref="A3:E3"/>
    <mergeCell ref="A4:D4"/>
    <mergeCell ref="F4:S4"/>
    <mergeCell ref="T4:AU4"/>
    <mergeCell ref="AV4:BH4"/>
    <mergeCell ref="BI4:BM4"/>
    <mergeCell ref="BN4:BZ4"/>
    <mergeCell ref="CA4:CQ4"/>
    <mergeCell ref="CR4:CT4"/>
    <mergeCell ref="CU4:CZ4"/>
    <mergeCell ref="DA4:DD4"/>
    <mergeCell ref="DE4:DJ4"/>
    <mergeCell ref="A5:C5"/>
    <mergeCell ref="E4:E5"/>
  </mergeCell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9"/>
  <sheetViews>
    <sheetView showGridLines="0" workbookViewId="0">
      <pane xSplit="4" ySplit="7" topLeftCell="CV8" activePane="bottomRight" state="frozen"/>
      <selection/>
      <selection pane="topRight"/>
      <selection pane="bottomLeft"/>
      <selection pane="bottomRight" activeCell="A1" sqref="A1:AN1"/>
    </sheetView>
  </sheetViews>
  <sheetFormatPr defaultColWidth="9" defaultRowHeight="14.25" customHeight="1"/>
  <cols>
    <col min="1" max="3" width="3.5" style="147" customWidth="1"/>
    <col min="4" max="4" width="32.5" style="147" customWidth="1"/>
    <col min="5" max="31" width="18.75" style="232" customWidth="1"/>
    <col min="32" max="32" width="18.75" style="299" customWidth="1"/>
    <col min="33" max="40" width="18.75" style="232" customWidth="1"/>
    <col min="41" max="112" width="18.75" style="147" customWidth="1"/>
    <col min="113" max="113" width="18.75" customWidth="1"/>
    <col min="114" max="114" width="18.75" style="147" customWidth="1"/>
  </cols>
  <sheetData>
    <row r="1" s="230" customFormat="1" ht="21" customHeight="1" spans="1:112">
      <c r="A1" s="133" t="s">
        <v>488</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row>
    <row r="2" s="145" customFormat="1" ht="18" customHeight="1" spans="1:114">
      <c r="A2" s="140"/>
      <c r="B2" s="140"/>
      <c r="C2" s="140"/>
      <c r="D2" s="140"/>
      <c r="E2" s="235"/>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300"/>
      <c r="AG2" s="134"/>
      <c r="AH2" s="134"/>
      <c r="AI2" s="134"/>
      <c r="AJ2" s="134"/>
      <c r="AK2" s="134"/>
      <c r="AL2" s="134"/>
      <c r="AM2" s="134"/>
      <c r="AN2" s="134"/>
      <c r="AO2" s="241"/>
      <c r="AP2" s="241"/>
      <c r="AQ2" s="241"/>
      <c r="AR2" s="241"/>
      <c r="AS2" s="241"/>
      <c r="AT2" s="241"/>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J2" s="134" t="s">
        <v>489</v>
      </c>
    </row>
    <row r="3" s="145" customFormat="1" ht="18" customHeight="1" spans="1:114">
      <c r="A3" s="149" t="s">
        <v>68</v>
      </c>
      <c r="B3" s="140"/>
      <c r="C3" s="140"/>
      <c r="D3" s="140"/>
      <c r="E3" s="235"/>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300"/>
      <c r="AG3" s="134"/>
      <c r="AH3" s="134"/>
      <c r="AI3" s="134"/>
      <c r="AJ3" s="134"/>
      <c r="AK3" s="134"/>
      <c r="AL3" s="134"/>
      <c r="AM3" s="134"/>
      <c r="AN3" s="134"/>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J3" s="134" t="s">
        <v>69</v>
      </c>
    </row>
    <row r="4" s="146" customFormat="1" ht="18" customHeight="1" spans="1:114">
      <c r="A4" s="150" t="s">
        <v>363</v>
      </c>
      <c r="B4" s="124"/>
      <c r="C4" s="124"/>
      <c r="D4" s="124"/>
      <c r="E4" s="124" t="s">
        <v>258</v>
      </c>
      <c r="F4" s="124" t="s">
        <v>364</v>
      </c>
      <c r="G4" s="124"/>
      <c r="H4" s="124"/>
      <c r="I4" s="124"/>
      <c r="J4" s="124"/>
      <c r="K4" s="124"/>
      <c r="L4" s="124"/>
      <c r="M4" s="124"/>
      <c r="N4" s="124"/>
      <c r="O4" s="124"/>
      <c r="P4" s="124"/>
      <c r="Q4" s="124"/>
      <c r="R4" s="124"/>
      <c r="S4" s="124"/>
      <c r="T4" s="124" t="s">
        <v>365</v>
      </c>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t="s">
        <v>366</v>
      </c>
      <c r="AW4" s="124"/>
      <c r="AX4" s="124"/>
      <c r="AY4" s="124"/>
      <c r="AZ4" s="124"/>
      <c r="BA4" s="124"/>
      <c r="BB4" s="124"/>
      <c r="BC4" s="124"/>
      <c r="BD4" s="124"/>
      <c r="BE4" s="124"/>
      <c r="BF4" s="124"/>
      <c r="BG4" s="124"/>
      <c r="BH4" s="124"/>
      <c r="BI4" s="124" t="s">
        <v>367</v>
      </c>
      <c r="BJ4" s="124"/>
      <c r="BK4" s="124"/>
      <c r="BL4" s="124"/>
      <c r="BM4" s="124"/>
      <c r="BN4" s="124" t="s">
        <v>368</v>
      </c>
      <c r="BO4" s="124"/>
      <c r="BP4" s="124"/>
      <c r="BQ4" s="124"/>
      <c r="BR4" s="124"/>
      <c r="BS4" s="124"/>
      <c r="BT4" s="124"/>
      <c r="BU4" s="124"/>
      <c r="BV4" s="124"/>
      <c r="BW4" s="124"/>
      <c r="BX4" s="124"/>
      <c r="BY4" s="124"/>
      <c r="BZ4" s="124"/>
      <c r="CA4" s="124" t="s">
        <v>369</v>
      </c>
      <c r="CB4" s="124"/>
      <c r="CC4" s="124"/>
      <c r="CD4" s="124"/>
      <c r="CE4" s="124"/>
      <c r="CF4" s="124"/>
      <c r="CG4" s="124"/>
      <c r="CH4" s="124"/>
      <c r="CI4" s="124"/>
      <c r="CJ4" s="124"/>
      <c r="CK4" s="124"/>
      <c r="CL4" s="124"/>
      <c r="CM4" s="124"/>
      <c r="CN4" s="124"/>
      <c r="CO4" s="124"/>
      <c r="CP4" s="124"/>
      <c r="CQ4" s="124"/>
      <c r="CR4" s="124" t="s">
        <v>370</v>
      </c>
      <c r="CS4" s="124"/>
      <c r="CT4" s="124"/>
      <c r="CU4" s="124" t="s">
        <v>371</v>
      </c>
      <c r="CV4" s="124"/>
      <c r="CW4" s="124"/>
      <c r="CX4" s="124"/>
      <c r="CY4" s="124"/>
      <c r="CZ4" s="124"/>
      <c r="DA4" s="124" t="s">
        <v>372</v>
      </c>
      <c r="DB4" s="124"/>
      <c r="DC4" s="124"/>
      <c r="DD4" s="124"/>
      <c r="DE4" s="124" t="s">
        <v>373</v>
      </c>
      <c r="DF4" s="124"/>
      <c r="DG4" s="124"/>
      <c r="DH4" s="124"/>
      <c r="DI4" s="124"/>
      <c r="DJ4" s="152"/>
    </row>
    <row r="5" s="146" customFormat="1" ht="34.5" customHeight="1" spans="1:114">
      <c r="A5" s="129" t="s">
        <v>256</v>
      </c>
      <c r="B5" s="42"/>
      <c r="C5" s="42"/>
      <c r="D5" s="42" t="s">
        <v>257</v>
      </c>
      <c r="E5" s="42"/>
      <c r="F5" s="42" t="s">
        <v>204</v>
      </c>
      <c r="G5" s="42" t="s">
        <v>374</v>
      </c>
      <c r="H5" s="42" t="s">
        <v>375</v>
      </c>
      <c r="I5" s="42" t="s">
        <v>376</v>
      </c>
      <c r="J5" s="42" t="s">
        <v>377</v>
      </c>
      <c r="K5" s="42" t="s">
        <v>378</v>
      </c>
      <c r="L5" s="42" t="s">
        <v>379</v>
      </c>
      <c r="M5" s="42" t="s">
        <v>380</v>
      </c>
      <c r="N5" s="42" t="s">
        <v>381</v>
      </c>
      <c r="O5" s="42" t="s">
        <v>490</v>
      </c>
      <c r="P5" s="42" t="s">
        <v>383</v>
      </c>
      <c r="Q5" s="42" t="s">
        <v>384</v>
      </c>
      <c r="R5" s="42" t="s">
        <v>385</v>
      </c>
      <c r="S5" s="42" t="s">
        <v>386</v>
      </c>
      <c r="T5" s="42" t="s">
        <v>204</v>
      </c>
      <c r="U5" s="42" t="s">
        <v>387</v>
      </c>
      <c r="V5" s="42" t="s">
        <v>388</v>
      </c>
      <c r="W5" s="42" t="s">
        <v>389</v>
      </c>
      <c r="X5" s="42" t="s">
        <v>390</v>
      </c>
      <c r="Y5" s="42" t="s">
        <v>391</v>
      </c>
      <c r="Z5" s="42" t="s">
        <v>392</v>
      </c>
      <c r="AA5" s="42" t="s">
        <v>393</v>
      </c>
      <c r="AB5" s="42" t="s">
        <v>394</v>
      </c>
      <c r="AC5" s="42" t="s">
        <v>395</v>
      </c>
      <c r="AD5" s="42" t="s">
        <v>396</v>
      </c>
      <c r="AE5" s="42" t="s">
        <v>397</v>
      </c>
      <c r="AF5" s="265" t="s">
        <v>398</v>
      </c>
      <c r="AG5" s="42" t="s">
        <v>399</v>
      </c>
      <c r="AH5" s="42" t="s">
        <v>400</v>
      </c>
      <c r="AI5" s="42" t="s">
        <v>401</v>
      </c>
      <c r="AJ5" s="42" t="s">
        <v>402</v>
      </c>
      <c r="AK5" s="42" t="s">
        <v>403</v>
      </c>
      <c r="AL5" s="42" t="s">
        <v>404</v>
      </c>
      <c r="AM5" s="42" t="s">
        <v>405</v>
      </c>
      <c r="AN5" s="42" t="s">
        <v>406</v>
      </c>
      <c r="AO5" s="42" t="s">
        <v>407</v>
      </c>
      <c r="AP5" s="42" t="s">
        <v>408</v>
      </c>
      <c r="AQ5" s="42" t="s">
        <v>409</v>
      </c>
      <c r="AR5" s="42" t="s">
        <v>491</v>
      </c>
      <c r="AS5" s="42" t="s">
        <v>411</v>
      </c>
      <c r="AT5" s="42" t="s">
        <v>412</v>
      </c>
      <c r="AU5" s="42" t="s">
        <v>413</v>
      </c>
      <c r="AV5" s="42" t="s">
        <v>204</v>
      </c>
      <c r="AW5" s="42" t="s">
        <v>414</v>
      </c>
      <c r="AX5" s="42" t="s">
        <v>415</v>
      </c>
      <c r="AY5" s="42" t="s">
        <v>416</v>
      </c>
      <c r="AZ5" s="42" t="s">
        <v>417</v>
      </c>
      <c r="BA5" s="42" t="s">
        <v>418</v>
      </c>
      <c r="BB5" s="42" t="s">
        <v>419</v>
      </c>
      <c r="BC5" s="42" t="s">
        <v>420</v>
      </c>
      <c r="BD5" s="42" t="s">
        <v>421</v>
      </c>
      <c r="BE5" s="42" t="s">
        <v>422</v>
      </c>
      <c r="BF5" s="42" t="s">
        <v>423</v>
      </c>
      <c r="BG5" s="42" t="s">
        <v>424</v>
      </c>
      <c r="BH5" s="42" t="s">
        <v>425</v>
      </c>
      <c r="BI5" s="42" t="s">
        <v>204</v>
      </c>
      <c r="BJ5" s="42" t="s">
        <v>426</v>
      </c>
      <c r="BK5" s="42" t="s">
        <v>427</v>
      </c>
      <c r="BL5" s="42" t="s">
        <v>428</v>
      </c>
      <c r="BM5" s="42" t="s">
        <v>429</v>
      </c>
      <c r="BN5" s="42" t="s">
        <v>204</v>
      </c>
      <c r="BO5" s="42" t="s">
        <v>430</v>
      </c>
      <c r="BP5" s="42" t="s">
        <v>431</v>
      </c>
      <c r="BQ5" s="42" t="s">
        <v>432</v>
      </c>
      <c r="BR5" s="42" t="s">
        <v>433</v>
      </c>
      <c r="BS5" s="42" t="s">
        <v>434</v>
      </c>
      <c r="BT5" s="42" t="s">
        <v>435</v>
      </c>
      <c r="BU5" s="42" t="s">
        <v>436</v>
      </c>
      <c r="BV5" s="42" t="s">
        <v>437</v>
      </c>
      <c r="BW5" s="42" t="s">
        <v>438</v>
      </c>
      <c r="BX5" s="42" t="s">
        <v>439</v>
      </c>
      <c r="BY5" s="42" t="s">
        <v>440</v>
      </c>
      <c r="BZ5" s="42" t="s">
        <v>441</v>
      </c>
      <c r="CA5" s="42" t="s">
        <v>204</v>
      </c>
      <c r="CB5" s="42" t="s">
        <v>430</v>
      </c>
      <c r="CC5" s="42" t="s">
        <v>431</v>
      </c>
      <c r="CD5" s="42" t="s">
        <v>432</v>
      </c>
      <c r="CE5" s="42" t="s">
        <v>433</v>
      </c>
      <c r="CF5" s="265" t="s">
        <v>434</v>
      </c>
      <c r="CG5" s="265" t="s">
        <v>435</v>
      </c>
      <c r="CH5" s="265" t="s">
        <v>436</v>
      </c>
      <c r="CI5" s="42" t="s">
        <v>442</v>
      </c>
      <c r="CJ5" s="42" t="s">
        <v>443</v>
      </c>
      <c r="CK5" s="42" t="s">
        <v>444</v>
      </c>
      <c r="CL5" s="42" t="s">
        <v>445</v>
      </c>
      <c r="CM5" s="42" t="s">
        <v>437</v>
      </c>
      <c r="CN5" s="42" t="s">
        <v>438</v>
      </c>
      <c r="CO5" s="42" t="s">
        <v>439</v>
      </c>
      <c r="CP5" s="42" t="s">
        <v>440</v>
      </c>
      <c r="CQ5" s="42" t="s">
        <v>446</v>
      </c>
      <c r="CR5" s="42" t="s">
        <v>204</v>
      </c>
      <c r="CS5" s="42" t="s">
        <v>447</v>
      </c>
      <c r="CT5" s="42" t="s">
        <v>448</v>
      </c>
      <c r="CU5" s="42" t="s">
        <v>204</v>
      </c>
      <c r="CV5" s="42" t="s">
        <v>447</v>
      </c>
      <c r="CW5" s="42" t="s">
        <v>449</v>
      </c>
      <c r="CX5" s="42" t="s">
        <v>450</v>
      </c>
      <c r="CY5" s="42" t="s">
        <v>451</v>
      </c>
      <c r="CZ5" s="42" t="s">
        <v>448</v>
      </c>
      <c r="DA5" s="42" t="s">
        <v>204</v>
      </c>
      <c r="DB5" s="42" t="s">
        <v>452</v>
      </c>
      <c r="DC5" s="42" t="s">
        <v>453</v>
      </c>
      <c r="DD5" s="42" t="s">
        <v>454</v>
      </c>
      <c r="DE5" s="42" t="s">
        <v>204</v>
      </c>
      <c r="DF5" s="42" t="s">
        <v>455</v>
      </c>
      <c r="DG5" s="42" t="s">
        <v>456</v>
      </c>
      <c r="DH5" s="42" t="s">
        <v>457</v>
      </c>
      <c r="DI5" s="42" t="s">
        <v>458</v>
      </c>
      <c r="DJ5" s="153" t="s">
        <v>373</v>
      </c>
    </row>
    <row r="6" s="146" customFormat="1" ht="22.5" customHeight="1" spans="1:114">
      <c r="A6" s="129" t="s">
        <v>266</v>
      </c>
      <c r="B6" s="42" t="s">
        <v>267</v>
      </c>
      <c r="C6" s="42" t="s">
        <v>268</v>
      </c>
      <c r="D6" s="42" t="s">
        <v>269</v>
      </c>
      <c r="E6" s="237">
        <v>1</v>
      </c>
      <c r="F6" s="237">
        <v>2</v>
      </c>
      <c r="G6" s="237">
        <v>3</v>
      </c>
      <c r="H6" s="237">
        <v>4</v>
      </c>
      <c r="I6" s="237">
        <v>5</v>
      </c>
      <c r="J6" s="237">
        <v>6</v>
      </c>
      <c r="K6" s="237">
        <v>7</v>
      </c>
      <c r="L6" s="237">
        <v>8</v>
      </c>
      <c r="M6" s="237">
        <v>9</v>
      </c>
      <c r="N6" s="237">
        <v>10</v>
      </c>
      <c r="O6" s="237">
        <v>11</v>
      </c>
      <c r="P6" s="237">
        <v>12</v>
      </c>
      <c r="Q6" s="237">
        <v>13</v>
      </c>
      <c r="R6" s="237">
        <v>14</v>
      </c>
      <c r="S6" s="237">
        <v>15</v>
      </c>
      <c r="T6" s="237">
        <v>16</v>
      </c>
      <c r="U6" s="237">
        <v>17</v>
      </c>
      <c r="V6" s="237">
        <v>18</v>
      </c>
      <c r="W6" s="237">
        <v>19</v>
      </c>
      <c r="X6" s="237">
        <v>20</v>
      </c>
      <c r="Y6" s="237">
        <v>21</v>
      </c>
      <c r="Z6" s="237">
        <v>22</v>
      </c>
      <c r="AA6" s="237">
        <v>23</v>
      </c>
      <c r="AB6" s="237">
        <v>24</v>
      </c>
      <c r="AC6" s="237">
        <v>25</v>
      </c>
      <c r="AD6" s="237">
        <v>26</v>
      </c>
      <c r="AE6" s="237">
        <v>27</v>
      </c>
      <c r="AF6" s="301">
        <v>28</v>
      </c>
      <c r="AG6" s="237">
        <v>29</v>
      </c>
      <c r="AH6" s="237">
        <v>30</v>
      </c>
      <c r="AI6" s="237">
        <v>31</v>
      </c>
      <c r="AJ6" s="237">
        <v>32</v>
      </c>
      <c r="AK6" s="237">
        <v>33</v>
      </c>
      <c r="AL6" s="237">
        <v>34</v>
      </c>
      <c r="AM6" s="237">
        <v>35</v>
      </c>
      <c r="AN6" s="237">
        <v>36</v>
      </c>
      <c r="AO6" s="237">
        <v>37</v>
      </c>
      <c r="AP6" s="237">
        <v>38</v>
      </c>
      <c r="AQ6" s="237">
        <v>39</v>
      </c>
      <c r="AR6" s="237">
        <v>40</v>
      </c>
      <c r="AS6" s="237">
        <v>41</v>
      </c>
      <c r="AT6" s="237">
        <v>42</v>
      </c>
      <c r="AU6" s="237">
        <v>43</v>
      </c>
      <c r="AV6" s="237">
        <v>44</v>
      </c>
      <c r="AW6" s="237">
        <v>45</v>
      </c>
      <c r="AX6" s="237">
        <v>46</v>
      </c>
      <c r="AY6" s="237">
        <v>47</v>
      </c>
      <c r="AZ6" s="237">
        <v>48</v>
      </c>
      <c r="BA6" s="237">
        <v>49</v>
      </c>
      <c r="BB6" s="237">
        <v>50</v>
      </c>
      <c r="BC6" s="237">
        <v>51</v>
      </c>
      <c r="BD6" s="237">
        <v>52</v>
      </c>
      <c r="BE6" s="237">
        <v>53</v>
      </c>
      <c r="BF6" s="237">
        <v>54</v>
      </c>
      <c r="BG6" s="237">
        <v>55</v>
      </c>
      <c r="BH6" s="237">
        <v>56</v>
      </c>
      <c r="BI6" s="237">
        <v>57</v>
      </c>
      <c r="BJ6" s="237">
        <v>58</v>
      </c>
      <c r="BK6" s="237">
        <v>59</v>
      </c>
      <c r="BL6" s="237">
        <v>60</v>
      </c>
      <c r="BM6" s="237">
        <v>61</v>
      </c>
      <c r="BN6" s="237">
        <v>62</v>
      </c>
      <c r="BO6" s="237">
        <v>63</v>
      </c>
      <c r="BP6" s="237">
        <v>64</v>
      </c>
      <c r="BQ6" s="237">
        <v>65</v>
      </c>
      <c r="BR6" s="237">
        <v>66</v>
      </c>
      <c r="BS6" s="237">
        <v>67</v>
      </c>
      <c r="BT6" s="237">
        <v>68</v>
      </c>
      <c r="BU6" s="237">
        <v>69</v>
      </c>
      <c r="BV6" s="237">
        <v>70</v>
      </c>
      <c r="BW6" s="237">
        <v>71</v>
      </c>
      <c r="BX6" s="237">
        <v>72</v>
      </c>
      <c r="BY6" s="237">
        <v>73</v>
      </c>
      <c r="BZ6" s="237">
        <v>74</v>
      </c>
      <c r="CA6" s="237" t="s">
        <v>234</v>
      </c>
      <c r="CB6" s="237" t="s">
        <v>235</v>
      </c>
      <c r="CC6" s="237" t="s">
        <v>236</v>
      </c>
      <c r="CD6" s="237" t="s">
        <v>237</v>
      </c>
      <c r="CE6" s="237" t="s">
        <v>238</v>
      </c>
      <c r="CF6" s="301" t="s">
        <v>239</v>
      </c>
      <c r="CG6" s="301" t="s">
        <v>240</v>
      </c>
      <c r="CH6" s="301" t="s">
        <v>241</v>
      </c>
      <c r="CI6" s="237" t="s">
        <v>242</v>
      </c>
      <c r="CJ6" s="237" t="s">
        <v>244</v>
      </c>
      <c r="CK6" s="237" t="s">
        <v>245</v>
      </c>
      <c r="CL6" s="237" t="s">
        <v>246</v>
      </c>
      <c r="CM6" s="237" t="s">
        <v>247</v>
      </c>
      <c r="CN6" s="237" t="s">
        <v>248</v>
      </c>
      <c r="CO6" s="237" t="s">
        <v>249</v>
      </c>
      <c r="CP6" s="237" t="s">
        <v>250</v>
      </c>
      <c r="CQ6" s="237" t="s">
        <v>492</v>
      </c>
      <c r="CR6" s="237" t="s">
        <v>493</v>
      </c>
      <c r="CS6" s="237" t="s">
        <v>494</v>
      </c>
      <c r="CT6" s="237" t="s">
        <v>495</v>
      </c>
      <c r="CU6" s="237" t="s">
        <v>496</v>
      </c>
      <c r="CV6" s="237" t="s">
        <v>497</v>
      </c>
      <c r="CW6" s="237" t="s">
        <v>498</v>
      </c>
      <c r="CX6" s="237" t="s">
        <v>499</v>
      </c>
      <c r="CY6" s="237" t="s">
        <v>500</v>
      </c>
      <c r="CZ6" s="237" t="s">
        <v>501</v>
      </c>
      <c r="DA6" s="237" t="s">
        <v>502</v>
      </c>
      <c r="DB6" s="237" t="s">
        <v>503</v>
      </c>
      <c r="DC6" s="237" t="s">
        <v>504</v>
      </c>
      <c r="DD6" s="237" t="s">
        <v>505</v>
      </c>
      <c r="DE6" s="237" t="s">
        <v>506</v>
      </c>
      <c r="DF6" s="237">
        <v>106</v>
      </c>
      <c r="DG6" s="237">
        <v>107</v>
      </c>
      <c r="DH6" s="237">
        <v>108</v>
      </c>
      <c r="DI6" s="237" t="s">
        <v>459</v>
      </c>
      <c r="DJ6" s="242" t="s">
        <v>460</v>
      </c>
    </row>
    <row r="7" s="298" customFormat="1" ht="22.5" customHeight="1" spans="1:114">
      <c r="A7" s="136"/>
      <c r="B7" s="137"/>
      <c r="C7" s="137"/>
      <c r="D7" s="137" t="s">
        <v>258</v>
      </c>
      <c r="E7" s="254">
        <v>13631529.32</v>
      </c>
      <c r="F7" s="254">
        <v>10811141.07</v>
      </c>
      <c r="G7" s="254">
        <f t="shared" ref="G7:S7" si="0">G8+G11+G17+G20+G27</f>
        <v>3949064.54</v>
      </c>
      <c r="H7" s="254">
        <f t="shared" si="0"/>
        <v>549449</v>
      </c>
      <c r="I7" s="254">
        <f t="shared" si="0"/>
        <v>501427</v>
      </c>
      <c r="J7" s="254">
        <f t="shared" si="0"/>
        <v>5688</v>
      </c>
      <c r="K7" s="254">
        <f t="shared" si="0"/>
        <v>1709778.26</v>
      </c>
      <c r="L7" s="254">
        <f t="shared" si="0"/>
        <v>1867415.72</v>
      </c>
      <c r="M7" s="254">
        <f t="shared" si="0"/>
        <v>587393.33</v>
      </c>
      <c r="N7" s="254">
        <f t="shared" si="0"/>
        <v>622878.4</v>
      </c>
      <c r="O7" s="254">
        <f t="shared" si="0"/>
        <v>0</v>
      </c>
      <c r="P7" s="254">
        <f t="shared" si="0"/>
        <v>23794.49</v>
      </c>
      <c r="Q7" s="254">
        <f t="shared" si="0"/>
        <v>888098</v>
      </c>
      <c r="R7" s="254">
        <f t="shared" si="0"/>
        <v>0</v>
      </c>
      <c r="S7" s="254">
        <f t="shared" si="0"/>
        <v>106154.33</v>
      </c>
      <c r="T7" s="253">
        <v>1924990.25</v>
      </c>
      <c r="U7" s="254">
        <f t="shared" ref="U7:AU7" si="1">U8+U11+U17+U20+U27</f>
        <v>236841.51</v>
      </c>
      <c r="V7" s="254">
        <f t="shared" si="1"/>
        <v>347577.98</v>
      </c>
      <c r="W7" s="254">
        <f t="shared" si="1"/>
        <v>0</v>
      </c>
      <c r="X7" s="254">
        <f t="shared" si="1"/>
        <v>0</v>
      </c>
      <c r="Y7" s="254">
        <f t="shared" si="1"/>
        <v>24218</v>
      </c>
      <c r="Z7" s="254">
        <f t="shared" si="1"/>
        <v>29880.96</v>
      </c>
      <c r="AA7" s="254">
        <f t="shared" si="1"/>
        <v>69327</v>
      </c>
      <c r="AB7" s="254">
        <f t="shared" si="1"/>
        <v>77017.15</v>
      </c>
      <c r="AC7" s="254">
        <f t="shared" si="1"/>
        <v>5796</v>
      </c>
      <c r="AD7" s="254">
        <f t="shared" si="1"/>
        <v>37421.5</v>
      </c>
      <c r="AE7" s="254">
        <f t="shared" si="1"/>
        <v>0</v>
      </c>
      <c r="AF7" s="271">
        <f t="shared" si="1"/>
        <v>251232.16</v>
      </c>
      <c r="AG7" s="254">
        <f t="shared" si="1"/>
        <v>0</v>
      </c>
      <c r="AH7" s="254">
        <f t="shared" si="1"/>
        <v>4800</v>
      </c>
      <c r="AI7" s="254">
        <f t="shared" si="1"/>
        <v>33324.5</v>
      </c>
      <c r="AJ7" s="254">
        <f t="shared" si="1"/>
        <v>7200</v>
      </c>
      <c r="AK7" s="254">
        <f t="shared" si="1"/>
        <v>0</v>
      </c>
      <c r="AL7" s="254">
        <f t="shared" si="1"/>
        <v>0</v>
      </c>
      <c r="AM7" s="254">
        <f t="shared" si="1"/>
        <v>0</v>
      </c>
      <c r="AN7" s="254">
        <f t="shared" si="1"/>
        <v>6800</v>
      </c>
      <c r="AO7" s="254">
        <f t="shared" si="1"/>
        <v>120750</v>
      </c>
      <c r="AP7" s="254">
        <f t="shared" si="1"/>
        <v>194146</v>
      </c>
      <c r="AQ7" s="254">
        <f t="shared" si="1"/>
        <v>96294</v>
      </c>
      <c r="AR7" s="254">
        <f t="shared" si="1"/>
        <v>258176.08</v>
      </c>
      <c r="AS7" s="254">
        <f t="shared" si="1"/>
        <v>55275</v>
      </c>
      <c r="AT7" s="254">
        <f t="shared" si="1"/>
        <v>20412.41</v>
      </c>
      <c r="AU7" s="254">
        <f t="shared" si="1"/>
        <v>48500</v>
      </c>
      <c r="AV7" s="253">
        <v>492473</v>
      </c>
      <c r="AW7" s="254">
        <f t="shared" ref="AW7:BH7" si="2">AW8+AW11+AW17+AW20+AW27</f>
        <v>0</v>
      </c>
      <c r="AX7" s="254">
        <f t="shared" si="2"/>
        <v>102250</v>
      </c>
      <c r="AY7" s="254">
        <f t="shared" si="2"/>
        <v>0</v>
      </c>
      <c r="AZ7" s="254">
        <f t="shared" si="2"/>
        <v>0</v>
      </c>
      <c r="BA7" s="254">
        <f t="shared" si="2"/>
        <v>181650</v>
      </c>
      <c r="BB7" s="254">
        <f t="shared" si="2"/>
        <v>163768</v>
      </c>
      <c r="BC7" s="254">
        <f t="shared" si="2"/>
        <v>0</v>
      </c>
      <c r="BD7" s="254">
        <f t="shared" si="2"/>
        <v>0</v>
      </c>
      <c r="BE7" s="254">
        <f t="shared" si="2"/>
        <v>0</v>
      </c>
      <c r="BF7" s="254">
        <f t="shared" si="2"/>
        <v>0</v>
      </c>
      <c r="BG7" s="254">
        <f t="shared" si="2"/>
        <v>0</v>
      </c>
      <c r="BH7" s="254">
        <f t="shared" si="2"/>
        <v>44805</v>
      </c>
      <c r="BI7" s="253">
        <v>0</v>
      </c>
      <c r="BJ7" s="254">
        <f>BJ8+BJ11+BJ17+BJ20+BJ27</f>
        <v>0</v>
      </c>
      <c r="BK7" s="254">
        <f>BK8+BK11+BK17+BK20+BK27</f>
        <v>0</v>
      </c>
      <c r="BL7" s="254">
        <f>BL8+BL11+BL17+BL20+BL27</f>
        <v>0</v>
      </c>
      <c r="BM7" s="254">
        <f>BM8+BM11+BM17+BM20+BM27</f>
        <v>0</v>
      </c>
      <c r="BN7" s="253">
        <v>0</v>
      </c>
      <c r="BO7" s="254">
        <f t="shared" ref="BO7:BZ7" si="3">BO8+BO11+BO17+BO20+BO27</f>
        <v>0</v>
      </c>
      <c r="BP7" s="254">
        <f t="shared" si="3"/>
        <v>0</v>
      </c>
      <c r="BQ7" s="254">
        <f t="shared" si="3"/>
        <v>0</v>
      </c>
      <c r="BR7" s="254">
        <f t="shared" si="3"/>
        <v>0</v>
      </c>
      <c r="BS7" s="254">
        <f t="shared" si="3"/>
        <v>0</v>
      </c>
      <c r="BT7" s="254">
        <f t="shared" si="3"/>
        <v>0</v>
      </c>
      <c r="BU7" s="254">
        <f t="shared" si="3"/>
        <v>0</v>
      </c>
      <c r="BV7" s="254">
        <f t="shared" si="3"/>
        <v>0</v>
      </c>
      <c r="BW7" s="254">
        <f t="shared" si="3"/>
        <v>0</v>
      </c>
      <c r="BX7" s="254">
        <f t="shared" si="3"/>
        <v>0</v>
      </c>
      <c r="BY7" s="254">
        <f t="shared" si="3"/>
        <v>0</v>
      </c>
      <c r="BZ7" s="254">
        <f t="shared" si="3"/>
        <v>0</v>
      </c>
      <c r="CA7" s="253">
        <v>402925</v>
      </c>
      <c r="CB7" s="254">
        <f t="shared" ref="CB7:CQ7" si="4">CB8+CB11+CB17+CB20+CB27</f>
        <v>0</v>
      </c>
      <c r="CC7" s="254">
        <f t="shared" si="4"/>
        <v>402925</v>
      </c>
      <c r="CD7" s="254">
        <f t="shared" si="4"/>
        <v>0</v>
      </c>
      <c r="CE7" s="254">
        <f t="shared" si="4"/>
        <v>0</v>
      </c>
      <c r="CF7" s="271">
        <f t="shared" si="4"/>
        <v>0</v>
      </c>
      <c r="CG7" s="271">
        <f t="shared" si="4"/>
        <v>0</v>
      </c>
      <c r="CH7" s="271">
        <f t="shared" si="4"/>
        <v>0</v>
      </c>
      <c r="CI7" s="254">
        <f t="shared" si="4"/>
        <v>0</v>
      </c>
      <c r="CJ7" s="254">
        <f t="shared" si="4"/>
        <v>0</v>
      </c>
      <c r="CK7" s="254">
        <f t="shared" si="4"/>
        <v>0</v>
      </c>
      <c r="CL7" s="254">
        <f t="shared" si="4"/>
        <v>0</v>
      </c>
      <c r="CM7" s="254">
        <f t="shared" si="4"/>
        <v>0</v>
      </c>
      <c r="CN7" s="254">
        <f t="shared" si="4"/>
        <v>0</v>
      </c>
      <c r="CO7" s="254">
        <f t="shared" si="4"/>
        <v>0</v>
      </c>
      <c r="CP7" s="254">
        <f t="shared" si="4"/>
        <v>0</v>
      </c>
      <c r="CQ7" s="254">
        <f t="shared" si="4"/>
        <v>0</v>
      </c>
      <c r="CR7" s="253">
        <v>0</v>
      </c>
      <c r="CS7" s="253">
        <f>CS8+CS11+CS17+CS20+CS27</f>
        <v>0</v>
      </c>
      <c r="CT7" s="253">
        <f>CT8+CT11+CT17+CT20+CT27</f>
        <v>0</v>
      </c>
      <c r="CU7" s="253">
        <v>0</v>
      </c>
      <c r="CV7" s="254">
        <f>CV8+CV11+CV17+CV20+CV27</f>
        <v>0</v>
      </c>
      <c r="CW7" s="254">
        <f>CW8+CW11+CW17+CW20+CW27</f>
        <v>0</v>
      </c>
      <c r="CX7" s="254">
        <f>CX8+CX11+CX17+CX20+CX27</f>
        <v>0</v>
      </c>
      <c r="CY7" s="254">
        <f>CY8+CY11+CY17+CY20+CY27</f>
        <v>0</v>
      </c>
      <c r="CZ7" s="254">
        <f>CZ8+CZ11+CZ17+CZ20+CZ27</f>
        <v>0</v>
      </c>
      <c r="DA7" s="253">
        <v>0</v>
      </c>
      <c r="DB7" s="254">
        <f>DB8+DB11+DB17+DB20+DB27</f>
        <v>0</v>
      </c>
      <c r="DC7" s="254">
        <f>DC8+DC11+DC17+DC20+DC27</f>
        <v>0</v>
      </c>
      <c r="DD7" s="254">
        <f>DD8+DD11+DD17+DD20+DD27</f>
        <v>0</v>
      </c>
      <c r="DE7" s="253">
        <v>0</v>
      </c>
      <c r="DF7" s="254">
        <f>DF8+DF11+DF17+DF20+DF27</f>
        <v>0</v>
      </c>
      <c r="DG7" s="254">
        <f>DG8+DG11+DG17+DG20+DG27</f>
        <v>0</v>
      </c>
      <c r="DH7" s="254">
        <f>DH8+DH11+DH17+DH20+DH27</f>
        <v>0</v>
      </c>
      <c r="DI7" s="302">
        <f>DI8+DI11+DI17+DI20+DI27</f>
        <v>0</v>
      </c>
      <c r="DJ7" s="273">
        <f>DJ8+DJ11+DJ17+DJ20+DJ27</f>
        <v>0</v>
      </c>
    </row>
    <row r="8" ht="22.5" customHeight="1" spans="1:114">
      <c r="A8" s="136" t="s">
        <v>270</v>
      </c>
      <c r="B8" s="137"/>
      <c r="C8" s="137"/>
      <c r="D8" s="137" t="s">
        <v>271</v>
      </c>
      <c r="E8" s="254">
        <v>1600000</v>
      </c>
      <c r="F8" s="254">
        <v>1564225</v>
      </c>
      <c r="G8" s="254">
        <f t="shared" ref="G8:S8" si="5">G9</f>
        <v>841560.01</v>
      </c>
      <c r="H8" s="254">
        <f t="shared" si="5"/>
        <v>31698</v>
      </c>
      <c r="I8" s="254">
        <f t="shared" si="5"/>
        <v>0</v>
      </c>
      <c r="J8" s="254">
        <f t="shared" si="5"/>
        <v>0</v>
      </c>
      <c r="K8" s="254">
        <f t="shared" si="5"/>
        <v>257401</v>
      </c>
      <c r="L8" s="254">
        <f t="shared" si="5"/>
        <v>279160.5</v>
      </c>
      <c r="M8" s="254">
        <f t="shared" si="5"/>
        <v>49237.36</v>
      </c>
      <c r="N8" s="254">
        <f t="shared" si="5"/>
        <v>0</v>
      </c>
      <c r="O8" s="254">
        <f t="shared" si="5"/>
        <v>0</v>
      </c>
      <c r="P8" s="254">
        <f t="shared" si="5"/>
        <v>4606.94</v>
      </c>
      <c r="Q8" s="254">
        <f t="shared" si="5"/>
        <v>100561.19</v>
      </c>
      <c r="R8" s="254">
        <f t="shared" si="5"/>
        <v>0</v>
      </c>
      <c r="S8" s="254">
        <f t="shared" si="5"/>
        <v>0</v>
      </c>
      <c r="T8" s="253">
        <v>0</v>
      </c>
      <c r="U8" s="254">
        <f t="shared" ref="U8:AU8" si="6">U9</f>
        <v>0</v>
      </c>
      <c r="V8" s="254">
        <f t="shared" si="6"/>
        <v>0</v>
      </c>
      <c r="W8" s="254">
        <f t="shared" si="6"/>
        <v>0</v>
      </c>
      <c r="X8" s="254">
        <f t="shared" si="6"/>
        <v>0</v>
      </c>
      <c r="Y8" s="254">
        <f t="shared" si="6"/>
        <v>0</v>
      </c>
      <c r="Z8" s="254">
        <f t="shared" si="6"/>
        <v>0</v>
      </c>
      <c r="AA8" s="254">
        <f t="shared" si="6"/>
        <v>0</v>
      </c>
      <c r="AB8" s="254">
        <f t="shared" si="6"/>
        <v>0</v>
      </c>
      <c r="AC8" s="254">
        <f t="shared" si="6"/>
        <v>0</v>
      </c>
      <c r="AD8" s="254">
        <f t="shared" si="6"/>
        <v>0</v>
      </c>
      <c r="AE8" s="254">
        <f t="shared" si="6"/>
        <v>0</v>
      </c>
      <c r="AF8" s="271">
        <f t="shared" si="6"/>
        <v>0</v>
      </c>
      <c r="AG8" s="254">
        <f t="shared" si="6"/>
        <v>0</v>
      </c>
      <c r="AH8" s="254">
        <f t="shared" si="6"/>
        <v>0</v>
      </c>
      <c r="AI8" s="254">
        <f t="shared" si="6"/>
        <v>0</v>
      </c>
      <c r="AJ8" s="254">
        <f t="shared" si="6"/>
        <v>0</v>
      </c>
      <c r="AK8" s="254">
        <f t="shared" si="6"/>
        <v>0</v>
      </c>
      <c r="AL8" s="254">
        <f t="shared" si="6"/>
        <v>0</v>
      </c>
      <c r="AM8" s="254">
        <f t="shared" si="6"/>
        <v>0</v>
      </c>
      <c r="AN8" s="254">
        <f t="shared" si="6"/>
        <v>0</v>
      </c>
      <c r="AO8" s="254">
        <f t="shared" si="6"/>
        <v>0</v>
      </c>
      <c r="AP8" s="254">
        <f t="shared" si="6"/>
        <v>0</v>
      </c>
      <c r="AQ8" s="254">
        <f t="shared" si="6"/>
        <v>0</v>
      </c>
      <c r="AR8" s="254">
        <f t="shared" si="6"/>
        <v>0</v>
      </c>
      <c r="AS8" s="254">
        <f t="shared" si="6"/>
        <v>0</v>
      </c>
      <c r="AT8" s="254">
        <f t="shared" si="6"/>
        <v>0</v>
      </c>
      <c r="AU8" s="254">
        <f t="shared" si="6"/>
        <v>0</v>
      </c>
      <c r="AV8" s="253">
        <v>35775</v>
      </c>
      <c r="AW8" s="254">
        <f t="shared" ref="AW8:BH8" si="7">AW9</f>
        <v>0</v>
      </c>
      <c r="AX8" s="254">
        <f t="shared" si="7"/>
        <v>0</v>
      </c>
      <c r="AY8" s="254">
        <f t="shared" si="7"/>
        <v>0</v>
      </c>
      <c r="AZ8" s="254">
        <f t="shared" si="7"/>
        <v>0</v>
      </c>
      <c r="BA8" s="254">
        <f t="shared" si="7"/>
        <v>26685</v>
      </c>
      <c r="BB8" s="254">
        <f t="shared" si="7"/>
        <v>0</v>
      </c>
      <c r="BC8" s="254">
        <f t="shared" si="7"/>
        <v>0</v>
      </c>
      <c r="BD8" s="254">
        <f t="shared" si="7"/>
        <v>0</v>
      </c>
      <c r="BE8" s="254">
        <f t="shared" si="7"/>
        <v>0</v>
      </c>
      <c r="BF8" s="254">
        <f t="shared" si="7"/>
        <v>0</v>
      </c>
      <c r="BG8" s="254">
        <f t="shared" si="7"/>
        <v>0</v>
      </c>
      <c r="BH8" s="254">
        <f t="shared" si="7"/>
        <v>9090</v>
      </c>
      <c r="BI8" s="253">
        <v>0</v>
      </c>
      <c r="BJ8" s="254">
        <f>BJ9</f>
        <v>0</v>
      </c>
      <c r="BK8" s="254">
        <f>BK9</f>
        <v>0</v>
      </c>
      <c r="BL8" s="254">
        <f>BL9</f>
        <v>0</v>
      </c>
      <c r="BM8" s="254">
        <f>BM9</f>
        <v>0</v>
      </c>
      <c r="BN8" s="253">
        <v>0</v>
      </c>
      <c r="BO8" s="254">
        <f t="shared" ref="BO8:BZ8" si="8">BO9</f>
        <v>0</v>
      </c>
      <c r="BP8" s="254">
        <f t="shared" si="8"/>
        <v>0</v>
      </c>
      <c r="BQ8" s="254">
        <f t="shared" si="8"/>
        <v>0</v>
      </c>
      <c r="BR8" s="254">
        <f t="shared" si="8"/>
        <v>0</v>
      </c>
      <c r="BS8" s="254">
        <f t="shared" si="8"/>
        <v>0</v>
      </c>
      <c r="BT8" s="254">
        <f t="shared" si="8"/>
        <v>0</v>
      </c>
      <c r="BU8" s="254">
        <f t="shared" si="8"/>
        <v>0</v>
      </c>
      <c r="BV8" s="254">
        <f t="shared" si="8"/>
        <v>0</v>
      </c>
      <c r="BW8" s="254">
        <f t="shared" si="8"/>
        <v>0</v>
      </c>
      <c r="BX8" s="254">
        <f t="shared" si="8"/>
        <v>0</v>
      </c>
      <c r="BY8" s="254">
        <f t="shared" si="8"/>
        <v>0</v>
      </c>
      <c r="BZ8" s="254">
        <f t="shared" si="8"/>
        <v>0</v>
      </c>
      <c r="CA8" s="253">
        <v>0</v>
      </c>
      <c r="CB8" s="254">
        <f t="shared" ref="CB8:CQ8" si="9">CB9</f>
        <v>0</v>
      </c>
      <c r="CC8" s="254">
        <f t="shared" si="9"/>
        <v>0</v>
      </c>
      <c r="CD8" s="254">
        <f t="shared" si="9"/>
        <v>0</v>
      </c>
      <c r="CE8" s="254">
        <f t="shared" si="9"/>
        <v>0</v>
      </c>
      <c r="CF8" s="271">
        <f t="shared" si="9"/>
        <v>0</v>
      </c>
      <c r="CG8" s="271">
        <f t="shared" si="9"/>
        <v>0</v>
      </c>
      <c r="CH8" s="271">
        <f t="shared" si="9"/>
        <v>0</v>
      </c>
      <c r="CI8" s="254">
        <f t="shared" si="9"/>
        <v>0</v>
      </c>
      <c r="CJ8" s="254">
        <f t="shared" si="9"/>
        <v>0</v>
      </c>
      <c r="CK8" s="254">
        <f t="shared" si="9"/>
        <v>0</v>
      </c>
      <c r="CL8" s="254">
        <f t="shared" si="9"/>
        <v>0</v>
      </c>
      <c r="CM8" s="254">
        <f t="shared" si="9"/>
        <v>0</v>
      </c>
      <c r="CN8" s="254">
        <f t="shared" si="9"/>
        <v>0</v>
      </c>
      <c r="CO8" s="254">
        <f t="shared" si="9"/>
        <v>0</v>
      </c>
      <c r="CP8" s="254">
        <f t="shared" si="9"/>
        <v>0</v>
      </c>
      <c r="CQ8" s="254">
        <f t="shared" si="9"/>
        <v>0</v>
      </c>
      <c r="CR8" s="253">
        <v>0</v>
      </c>
      <c r="CS8" s="253">
        <f>CS9</f>
        <v>0</v>
      </c>
      <c r="CT8" s="253">
        <f>CT9</f>
        <v>0</v>
      </c>
      <c r="CU8" s="253">
        <v>0</v>
      </c>
      <c r="CV8" s="254">
        <f>CV9</f>
        <v>0</v>
      </c>
      <c r="CW8" s="254">
        <f>CW9</f>
        <v>0</v>
      </c>
      <c r="CX8" s="254">
        <f>CX9</f>
        <v>0</v>
      </c>
      <c r="CY8" s="254">
        <f>CY9</f>
        <v>0</v>
      </c>
      <c r="CZ8" s="254">
        <f>CZ9</f>
        <v>0</v>
      </c>
      <c r="DA8" s="253">
        <v>0</v>
      </c>
      <c r="DB8" s="254">
        <f>DB9</f>
        <v>0</v>
      </c>
      <c r="DC8" s="254">
        <f>DC9</f>
        <v>0</v>
      </c>
      <c r="DD8" s="254">
        <f>DD9</f>
        <v>0</v>
      </c>
      <c r="DE8" s="253">
        <v>0</v>
      </c>
      <c r="DF8" s="254">
        <f>DF9</f>
        <v>0</v>
      </c>
      <c r="DG8" s="254">
        <f>DG9</f>
        <v>0</v>
      </c>
      <c r="DH8" s="254">
        <f>DH9</f>
        <v>0</v>
      </c>
      <c r="DI8" s="302">
        <f>DI9</f>
        <v>0</v>
      </c>
      <c r="DJ8" s="273">
        <f>DJ9</f>
        <v>0</v>
      </c>
    </row>
    <row r="9" ht="22.5" customHeight="1" spans="1:114">
      <c r="A9" s="136" t="s">
        <v>272</v>
      </c>
      <c r="B9" s="137"/>
      <c r="C9" s="137"/>
      <c r="D9" s="137" t="s">
        <v>273</v>
      </c>
      <c r="E9" s="254">
        <v>1600000</v>
      </c>
      <c r="F9" s="254">
        <v>1564225</v>
      </c>
      <c r="G9" s="254">
        <f t="shared" ref="G9:S9" si="10">G10</f>
        <v>841560.01</v>
      </c>
      <c r="H9" s="254">
        <f t="shared" si="10"/>
        <v>31698</v>
      </c>
      <c r="I9" s="254">
        <f t="shared" si="10"/>
        <v>0</v>
      </c>
      <c r="J9" s="254">
        <f t="shared" si="10"/>
        <v>0</v>
      </c>
      <c r="K9" s="254">
        <f t="shared" si="10"/>
        <v>257401</v>
      </c>
      <c r="L9" s="254">
        <f t="shared" si="10"/>
        <v>279160.5</v>
      </c>
      <c r="M9" s="254">
        <f t="shared" si="10"/>
        <v>49237.36</v>
      </c>
      <c r="N9" s="254">
        <f t="shared" si="10"/>
        <v>0</v>
      </c>
      <c r="O9" s="254">
        <f t="shared" si="10"/>
        <v>0</v>
      </c>
      <c r="P9" s="254">
        <f t="shared" si="10"/>
        <v>4606.94</v>
      </c>
      <c r="Q9" s="254">
        <f t="shared" si="10"/>
        <v>100561.19</v>
      </c>
      <c r="R9" s="254">
        <f t="shared" si="10"/>
        <v>0</v>
      </c>
      <c r="S9" s="254">
        <f t="shared" si="10"/>
        <v>0</v>
      </c>
      <c r="T9" s="253">
        <v>0</v>
      </c>
      <c r="U9" s="254">
        <f t="shared" ref="U9:AU9" si="11">U10</f>
        <v>0</v>
      </c>
      <c r="V9" s="254">
        <f t="shared" si="11"/>
        <v>0</v>
      </c>
      <c r="W9" s="254">
        <f t="shared" si="11"/>
        <v>0</v>
      </c>
      <c r="X9" s="254">
        <f t="shared" si="11"/>
        <v>0</v>
      </c>
      <c r="Y9" s="254">
        <f t="shared" si="11"/>
        <v>0</v>
      </c>
      <c r="Z9" s="254">
        <f t="shared" si="11"/>
        <v>0</v>
      </c>
      <c r="AA9" s="254">
        <f t="shared" si="11"/>
        <v>0</v>
      </c>
      <c r="AB9" s="254">
        <f t="shared" si="11"/>
        <v>0</v>
      </c>
      <c r="AC9" s="254">
        <f t="shared" si="11"/>
        <v>0</v>
      </c>
      <c r="AD9" s="254">
        <f t="shared" si="11"/>
        <v>0</v>
      </c>
      <c r="AE9" s="254">
        <f t="shared" si="11"/>
        <v>0</v>
      </c>
      <c r="AF9" s="271">
        <f t="shared" si="11"/>
        <v>0</v>
      </c>
      <c r="AG9" s="254">
        <f t="shared" si="11"/>
        <v>0</v>
      </c>
      <c r="AH9" s="254">
        <f t="shared" si="11"/>
        <v>0</v>
      </c>
      <c r="AI9" s="254">
        <f t="shared" si="11"/>
        <v>0</v>
      </c>
      <c r="AJ9" s="254">
        <f t="shared" si="11"/>
        <v>0</v>
      </c>
      <c r="AK9" s="254">
        <f t="shared" si="11"/>
        <v>0</v>
      </c>
      <c r="AL9" s="254">
        <f t="shared" si="11"/>
        <v>0</v>
      </c>
      <c r="AM9" s="254">
        <f t="shared" si="11"/>
        <v>0</v>
      </c>
      <c r="AN9" s="254">
        <f t="shared" si="11"/>
        <v>0</v>
      </c>
      <c r="AO9" s="254">
        <f t="shared" si="11"/>
        <v>0</v>
      </c>
      <c r="AP9" s="254">
        <f t="shared" si="11"/>
        <v>0</v>
      </c>
      <c r="AQ9" s="254">
        <f t="shared" si="11"/>
        <v>0</v>
      </c>
      <c r="AR9" s="254">
        <f t="shared" si="11"/>
        <v>0</v>
      </c>
      <c r="AS9" s="254">
        <f t="shared" si="11"/>
        <v>0</v>
      </c>
      <c r="AT9" s="254">
        <f t="shared" si="11"/>
        <v>0</v>
      </c>
      <c r="AU9" s="254">
        <f t="shared" si="11"/>
        <v>0</v>
      </c>
      <c r="AV9" s="253">
        <v>35775</v>
      </c>
      <c r="AW9" s="254">
        <f t="shared" ref="AW9:BH9" si="12">AW10</f>
        <v>0</v>
      </c>
      <c r="AX9" s="254">
        <f t="shared" si="12"/>
        <v>0</v>
      </c>
      <c r="AY9" s="254">
        <f t="shared" si="12"/>
        <v>0</v>
      </c>
      <c r="AZ9" s="254">
        <f t="shared" si="12"/>
        <v>0</v>
      </c>
      <c r="BA9" s="254">
        <f t="shared" si="12"/>
        <v>26685</v>
      </c>
      <c r="BB9" s="254">
        <f t="shared" si="12"/>
        <v>0</v>
      </c>
      <c r="BC9" s="254">
        <f t="shared" si="12"/>
        <v>0</v>
      </c>
      <c r="BD9" s="254">
        <f t="shared" si="12"/>
        <v>0</v>
      </c>
      <c r="BE9" s="254">
        <f t="shared" si="12"/>
        <v>0</v>
      </c>
      <c r="BF9" s="254">
        <f t="shared" si="12"/>
        <v>0</v>
      </c>
      <c r="BG9" s="254">
        <f t="shared" si="12"/>
        <v>0</v>
      </c>
      <c r="BH9" s="254">
        <f t="shared" si="12"/>
        <v>9090</v>
      </c>
      <c r="BI9" s="253">
        <v>0</v>
      </c>
      <c r="BJ9" s="254">
        <f>BJ10</f>
        <v>0</v>
      </c>
      <c r="BK9" s="254">
        <f>BK10</f>
        <v>0</v>
      </c>
      <c r="BL9" s="254">
        <f>BL10</f>
        <v>0</v>
      </c>
      <c r="BM9" s="254">
        <f>BM10</f>
        <v>0</v>
      </c>
      <c r="BN9" s="253">
        <v>0</v>
      </c>
      <c r="BO9" s="254">
        <f t="shared" ref="BO9:BZ9" si="13">BO10</f>
        <v>0</v>
      </c>
      <c r="BP9" s="254">
        <f t="shared" si="13"/>
        <v>0</v>
      </c>
      <c r="BQ9" s="254">
        <f t="shared" si="13"/>
        <v>0</v>
      </c>
      <c r="BR9" s="254">
        <f t="shared" si="13"/>
        <v>0</v>
      </c>
      <c r="BS9" s="254">
        <f t="shared" si="13"/>
        <v>0</v>
      </c>
      <c r="BT9" s="254">
        <f t="shared" si="13"/>
        <v>0</v>
      </c>
      <c r="BU9" s="254">
        <f t="shared" si="13"/>
        <v>0</v>
      </c>
      <c r="BV9" s="254">
        <f t="shared" si="13"/>
        <v>0</v>
      </c>
      <c r="BW9" s="254">
        <f t="shared" si="13"/>
        <v>0</v>
      </c>
      <c r="BX9" s="254">
        <f t="shared" si="13"/>
        <v>0</v>
      </c>
      <c r="BY9" s="254">
        <f t="shared" si="13"/>
        <v>0</v>
      </c>
      <c r="BZ9" s="254">
        <f t="shared" si="13"/>
        <v>0</v>
      </c>
      <c r="CA9" s="253">
        <v>0</v>
      </c>
      <c r="CB9" s="254">
        <f t="shared" ref="CB9:CQ9" si="14">CB10</f>
        <v>0</v>
      </c>
      <c r="CC9" s="254">
        <f t="shared" si="14"/>
        <v>0</v>
      </c>
      <c r="CD9" s="254">
        <f t="shared" si="14"/>
        <v>0</v>
      </c>
      <c r="CE9" s="254">
        <f t="shared" si="14"/>
        <v>0</v>
      </c>
      <c r="CF9" s="271">
        <f t="shared" si="14"/>
        <v>0</v>
      </c>
      <c r="CG9" s="271">
        <f t="shared" si="14"/>
        <v>0</v>
      </c>
      <c r="CH9" s="271">
        <f t="shared" si="14"/>
        <v>0</v>
      </c>
      <c r="CI9" s="254">
        <f t="shared" si="14"/>
        <v>0</v>
      </c>
      <c r="CJ9" s="254">
        <f t="shared" si="14"/>
        <v>0</v>
      </c>
      <c r="CK9" s="254">
        <f t="shared" si="14"/>
        <v>0</v>
      </c>
      <c r="CL9" s="254">
        <f t="shared" si="14"/>
        <v>0</v>
      </c>
      <c r="CM9" s="254">
        <f t="shared" si="14"/>
        <v>0</v>
      </c>
      <c r="CN9" s="254">
        <f t="shared" si="14"/>
        <v>0</v>
      </c>
      <c r="CO9" s="254">
        <f t="shared" si="14"/>
        <v>0</v>
      </c>
      <c r="CP9" s="254">
        <f t="shared" si="14"/>
        <v>0</v>
      </c>
      <c r="CQ9" s="254">
        <f t="shared" si="14"/>
        <v>0</v>
      </c>
      <c r="CR9" s="253">
        <v>0</v>
      </c>
      <c r="CS9" s="253">
        <f>CS10</f>
        <v>0</v>
      </c>
      <c r="CT9" s="253">
        <f>CT10</f>
        <v>0</v>
      </c>
      <c r="CU9" s="253">
        <v>0</v>
      </c>
      <c r="CV9" s="254">
        <f>CV10</f>
        <v>0</v>
      </c>
      <c r="CW9" s="254">
        <f>CW10</f>
        <v>0</v>
      </c>
      <c r="CX9" s="254">
        <f>CX10</f>
        <v>0</v>
      </c>
      <c r="CY9" s="254">
        <f>CY10</f>
        <v>0</v>
      </c>
      <c r="CZ9" s="254">
        <f>CZ10</f>
        <v>0</v>
      </c>
      <c r="DA9" s="253">
        <v>0</v>
      </c>
      <c r="DB9" s="254">
        <f>DB10</f>
        <v>0</v>
      </c>
      <c r="DC9" s="254">
        <f>DC10</f>
        <v>0</v>
      </c>
      <c r="DD9" s="254">
        <f>DD10</f>
        <v>0</v>
      </c>
      <c r="DE9" s="253">
        <v>0</v>
      </c>
      <c r="DF9" s="254">
        <f>DF10</f>
        <v>0</v>
      </c>
      <c r="DG9" s="254">
        <f>DG10</f>
        <v>0</v>
      </c>
      <c r="DH9" s="254">
        <f>DH10</f>
        <v>0</v>
      </c>
      <c r="DI9" s="302">
        <f>DI10</f>
        <v>0</v>
      </c>
      <c r="DJ9" s="273">
        <f>DJ10</f>
        <v>0</v>
      </c>
    </row>
    <row r="10" ht="22.5" customHeight="1" spans="1:114">
      <c r="A10" s="130" t="s">
        <v>274</v>
      </c>
      <c r="B10" s="131"/>
      <c r="C10" s="131"/>
      <c r="D10" s="131" t="s">
        <v>275</v>
      </c>
      <c r="E10" s="254">
        <v>1600000</v>
      </c>
      <c r="F10" s="254">
        <v>1564225</v>
      </c>
      <c r="G10" s="252">
        <v>841560.01</v>
      </c>
      <c r="H10" s="252">
        <v>31698</v>
      </c>
      <c r="I10" s="252">
        <v>0</v>
      </c>
      <c r="J10" s="252">
        <v>0</v>
      </c>
      <c r="K10" s="252">
        <v>257401</v>
      </c>
      <c r="L10" s="252">
        <v>279160.5</v>
      </c>
      <c r="M10" s="252">
        <v>49237.36</v>
      </c>
      <c r="N10" s="252">
        <v>0</v>
      </c>
      <c r="O10" s="252">
        <v>0</v>
      </c>
      <c r="P10" s="252">
        <v>4606.94</v>
      </c>
      <c r="Q10" s="252">
        <v>100561.19</v>
      </c>
      <c r="R10" s="252">
        <v>0</v>
      </c>
      <c r="S10" s="252">
        <v>0</v>
      </c>
      <c r="T10" s="253">
        <v>0</v>
      </c>
      <c r="U10" s="252">
        <v>0</v>
      </c>
      <c r="V10" s="252">
        <v>0</v>
      </c>
      <c r="W10" s="252">
        <v>0</v>
      </c>
      <c r="X10" s="252">
        <v>0</v>
      </c>
      <c r="Y10" s="252">
        <v>0</v>
      </c>
      <c r="Z10" s="252">
        <v>0</v>
      </c>
      <c r="AA10" s="252">
        <v>0</v>
      </c>
      <c r="AB10" s="252">
        <v>0</v>
      </c>
      <c r="AC10" s="252">
        <v>0</v>
      </c>
      <c r="AD10" s="252">
        <v>0</v>
      </c>
      <c r="AE10" s="252">
        <v>0</v>
      </c>
      <c r="AF10" s="272">
        <v>0</v>
      </c>
      <c r="AG10" s="252">
        <v>0</v>
      </c>
      <c r="AH10" s="252">
        <v>0</v>
      </c>
      <c r="AI10" s="252">
        <v>0</v>
      </c>
      <c r="AJ10" s="252">
        <v>0</v>
      </c>
      <c r="AK10" s="252">
        <v>0</v>
      </c>
      <c r="AL10" s="252">
        <v>0</v>
      </c>
      <c r="AM10" s="252">
        <v>0</v>
      </c>
      <c r="AN10" s="252">
        <v>0</v>
      </c>
      <c r="AO10" s="252">
        <v>0</v>
      </c>
      <c r="AP10" s="252">
        <v>0</v>
      </c>
      <c r="AQ10" s="252">
        <v>0</v>
      </c>
      <c r="AR10" s="252">
        <v>0</v>
      </c>
      <c r="AS10" s="252">
        <v>0</v>
      </c>
      <c r="AT10" s="252">
        <v>0</v>
      </c>
      <c r="AU10" s="252">
        <v>0</v>
      </c>
      <c r="AV10" s="253">
        <v>35775</v>
      </c>
      <c r="AW10" s="252">
        <v>0</v>
      </c>
      <c r="AX10" s="252">
        <v>0</v>
      </c>
      <c r="AY10" s="252">
        <v>0</v>
      </c>
      <c r="AZ10" s="252">
        <v>0</v>
      </c>
      <c r="BA10" s="252">
        <v>26685</v>
      </c>
      <c r="BB10" s="252">
        <v>0</v>
      </c>
      <c r="BC10" s="252">
        <v>0</v>
      </c>
      <c r="BD10" s="252">
        <v>0</v>
      </c>
      <c r="BE10" s="252">
        <v>0</v>
      </c>
      <c r="BF10" s="252">
        <v>0</v>
      </c>
      <c r="BG10" s="252">
        <v>0</v>
      </c>
      <c r="BH10" s="252">
        <v>9090</v>
      </c>
      <c r="BI10" s="253">
        <v>0</v>
      </c>
      <c r="BJ10" s="252">
        <v>0</v>
      </c>
      <c r="BK10" s="252">
        <v>0</v>
      </c>
      <c r="BL10" s="252">
        <v>0</v>
      </c>
      <c r="BM10" s="252">
        <v>0</v>
      </c>
      <c r="BN10" s="253">
        <v>0</v>
      </c>
      <c r="BO10" s="252">
        <v>0</v>
      </c>
      <c r="BP10" s="252">
        <v>0</v>
      </c>
      <c r="BQ10" s="252">
        <v>0</v>
      </c>
      <c r="BR10" s="252">
        <v>0</v>
      </c>
      <c r="BS10" s="252">
        <v>0</v>
      </c>
      <c r="BT10" s="252">
        <v>0</v>
      </c>
      <c r="BU10" s="252">
        <v>0</v>
      </c>
      <c r="BV10" s="252">
        <v>0</v>
      </c>
      <c r="BW10" s="252">
        <v>0</v>
      </c>
      <c r="BX10" s="252">
        <v>0</v>
      </c>
      <c r="BY10" s="252">
        <v>0</v>
      </c>
      <c r="BZ10" s="252">
        <v>0</v>
      </c>
      <c r="CA10" s="253">
        <v>0</v>
      </c>
      <c r="CB10" s="252">
        <v>0</v>
      </c>
      <c r="CC10" s="252">
        <v>0</v>
      </c>
      <c r="CD10" s="252">
        <v>0</v>
      </c>
      <c r="CE10" s="252">
        <v>0</v>
      </c>
      <c r="CF10" s="272">
        <v>0</v>
      </c>
      <c r="CG10" s="272">
        <v>0</v>
      </c>
      <c r="CH10" s="272">
        <v>0</v>
      </c>
      <c r="CI10" s="252">
        <v>0</v>
      </c>
      <c r="CJ10" s="252">
        <v>0</v>
      </c>
      <c r="CK10" s="252">
        <v>0</v>
      </c>
      <c r="CL10" s="252">
        <v>0</v>
      </c>
      <c r="CM10" s="252">
        <v>0</v>
      </c>
      <c r="CN10" s="252">
        <v>0</v>
      </c>
      <c r="CO10" s="252">
        <v>0</v>
      </c>
      <c r="CP10" s="252">
        <v>0</v>
      </c>
      <c r="CQ10" s="252">
        <v>0</v>
      </c>
      <c r="CR10" s="253">
        <v>0</v>
      </c>
      <c r="CS10" s="251">
        <v>0</v>
      </c>
      <c r="CT10" s="251">
        <v>0</v>
      </c>
      <c r="CU10" s="253">
        <v>0</v>
      </c>
      <c r="CV10" s="252">
        <v>0</v>
      </c>
      <c r="CW10" s="252">
        <v>0</v>
      </c>
      <c r="CX10" s="252">
        <v>0</v>
      </c>
      <c r="CY10" s="252">
        <v>0</v>
      </c>
      <c r="CZ10" s="252">
        <v>0</v>
      </c>
      <c r="DA10" s="253">
        <v>0</v>
      </c>
      <c r="DB10" s="252">
        <v>0</v>
      </c>
      <c r="DC10" s="252">
        <v>0</v>
      </c>
      <c r="DD10" s="252">
        <v>0</v>
      </c>
      <c r="DE10" s="253">
        <v>0</v>
      </c>
      <c r="DF10" s="252">
        <v>0</v>
      </c>
      <c r="DG10" s="252">
        <v>0</v>
      </c>
      <c r="DH10" s="252">
        <v>0</v>
      </c>
      <c r="DI10" s="303">
        <v>0</v>
      </c>
      <c r="DJ10" s="255">
        <v>0</v>
      </c>
    </row>
    <row r="11" ht="22.5" customHeight="1" spans="1:114">
      <c r="A11" s="136" t="s">
        <v>276</v>
      </c>
      <c r="B11" s="137"/>
      <c r="C11" s="137"/>
      <c r="D11" s="137" t="s">
        <v>277</v>
      </c>
      <c r="E11" s="254">
        <v>305971.25</v>
      </c>
      <c r="F11" s="254">
        <v>305971.25</v>
      </c>
      <c r="G11" s="254">
        <f t="shared" ref="G11:S11" si="15">G12+G15</f>
        <v>0</v>
      </c>
      <c r="H11" s="254">
        <f t="shared" si="15"/>
        <v>0</v>
      </c>
      <c r="I11" s="254">
        <f t="shared" si="15"/>
        <v>0</v>
      </c>
      <c r="J11" s="254">
        <f t="shared" si="15"/>
        <v>0</v>
      </c>
      <c r="K11" s="254">
        <f t="shared" si="15"/>
        <v>0</v>
      </c>
      <c r="L11" s="254">
        <f t="shared" si="15"/>
        <v>201267.52</v>
      </c>
      <c r="M11" s="254">
        <f t="shared" si="15"/>
        <v>100634</v>
      </c>
      <c r="N11" s="254">
        <f t="shared" si="15"/>
        <v>0</v>
      </c>
      <c r="O11" s="254">
        <f t="shared" si="15"/>
        <v>0</v>
      </c>
      <c r="P11" s="254">
        <f t="shared" si="15"/>
        <v>4069.73</v>
      </c>
      <c r="Q11" s="254">
        <f t="shared" si="15"/>
        <v>0</v>
      </c>
      <c r="R11" s="254">
        <f t="shared" si="15"/>
        <v>0</v>
      </c>
      <c r="S11" s="254">
        <f t="shared" si="15"/>
        <v>0</v>
      </c>
      <c r="T11" s="253">
        <v>0</v>
      </c>
      <c r="U11" s="254">
        <f t="shared" ref="U11:AU11" si="16">U12+U15</f>
        <v>0</v>
      </c>
      <c r="V11" s="254">
        <f t="shared" si="16"/>
        <v>0</v>
      </c>
      <c r="W11" s="254">
        <f t="shared" si="16"/>
        <v>0</v>
      </c>
      <c r="X11" s="254">
        <f t="shared" si="16"/>
        <v>0</v>
      </c>
      <c r="Y11" s="254">
        <f t="shared" si="16"/>
        <v>0</v>
      </c>
      <c r="Z11" s="254">
        <f t="shared" si="16"/>
        <v>0</v>
      </c>
      <c r="AA11" s="254">
        <f t="shared" si="16"/>
        <v>0</v>
      </c>
      <c r="AB11" s="254">
        <f t="shared" si="16"/>
        <v>0</v>
      </c>
      <c r="AC11" s="254">
        <f t="shared" si="16"/>
        <v>0</v>
      </c>
      <c r="AD11" s="254">
        <f t="shared" si="16"/>
        <v>0</v>
      </c>
      <c r="AE11" s="254">
        <f t="shared" si="16"/>
        <v>0</v>
      </c>
      <c r="AF11" s="271">
        <f t="shared" si="16"/>
        <v>0</v>
      </c>
      <c r="AG11" s="254">
        <f t="shared" si="16"/>
        <v>0</v>
      </c>
      <c r="AH11" s="254">
        <f t="shared" si="16"/>
        <v>0</v>
      </c>
      <c r="AI11" s="254">
        <f t="shared" si="16"/>
        <v>0</v>
      </c>
      <c r="AJ11" s="254">
        <f t="shared" si="16"/>
        <v>0</v>
      </c>
      <c r="AK11" s="254">
        <f t="shared" si="16"/>
        <v>0</v>
      </c>
      <c r="AL11" s="254">
        <f t="shared" si="16"/>
        <v>0</v>
      </c>
      <c r="AM11" s="254">
        <f t="shared" si="16"/>
        <v>0</v>
      </c>
      <c r="AN11" s="254">
        <f t="shared" si="16"/>
        <v>0</v>
      </c>
      <c r="AO11" s="254">
        <f t="shared" si="16"/>
        <v>0</v>
      </c>
      <c r="AP11" s="254">
        <f t="shared" si="16"/>
        <v>0</v>
      </c>
      <c r="AQ11" s="254">
        <f t="shared" si="16"/>
        <v>0</v>
      </c>
      <c r="AR11" s="254">
        <f t="shared" si="16"/>
        <v>0</v>
      </c>
      <c r="AS11" s="254">
        <f t="shared" si="16"/>
        <v>0</v>
      </c>
      <c r="AT11" s="254">
        <f t="shared" si="16"/>
        <v>0</v>
      </c>
      <c r="AU11" s="254">
        <f t="shared" si="16"/>
        <v>0</v>
      </c>
      <c r="AV11" s="253">
        <v>0</v>
      </c>
      <c r="AW11" s="254">
        <f t="shared" ref="AW11:BH11" si="17">AW12+AW15</f>
        <v>0</v>
      </c>
      <c r="AX11" s="254">
        <f t="shared" si="17"/>
        <v>0</v>
      </c>
      <c r="AY11" s="254">
        <f t="shared" si="17"/>
        <v>0</v>
      </c>
      <c r="AZ11" s="254">
        <f t="shared" si="17"/>
        <v>0</v>
      </c>
      <c r="BA11" s="254">
        <f t="shared" si="17"/>
        <v>0</v>
      </c>
      <c r="BB11" s="254">
        <f t="shared" si="17"/>
        <v>0</v>
      </c>
      <c r="BC11" s="254">
        <f t="shared" si="17"/>
        <v>0</v>
      </c>
      <c r="BD11" s="254">
        <f t="shared" si="17"/>
        <v>0</v>
      </c>
      <c r="BE11" s="254">
        <f t="shared" si="17"/>
        <v>0</v>
      </c>
      <c r="BF11" s="254">
        <f t="shared" si="17"/>
        <v>0</v>
      </c>
      <c r="BG11" s="254">
        <f t="shared" si="17"/>
        <v>0</v>
      </c>
      <c r="BH11" s="254">
        <f t="shared" si="17"/>
        <v>0</v>
      </c>
      <c r="BI11" s="253">
        <v>0</v>
      </c>
      <c r="BJ11" s="254">
        <f>BJ12+BJ15</f>
        <v>0</v>
      </c>
      <c r="BK11" s="254">
        <f>BK12+BK15</f>
        <v>0</v>
      </c>
      <c r="BL11" s="254">
        <f>BL12+BL15</f>
        <v>0</v>
      </c>
      <c r="BM11" s="254">
        <f>BM12+BM15</f>
        <v>0</v>
      </c>
      <c r="BN11" s="253">
        <v>0</v>
      </c>
      <c r="BO11" s="254">
        <f t="shared" ref="BO11:BZ11" si="18">BO12+BO15</f>
        <v>0</v>
      </c>
      <c r="BP11" s="254">
        <f t="shared" si="18"/>
        <v>0</v>
      </c>
      <c r="BQ11" s="254">
        <f t="shared" si="18"/>
        <v>0</v>
      </c>
      <c r="BR11" s="254">
        <f t="shared" si="18"/>
        <v>0</v>
      </c>
      <c r="BS11" s="254">
        <f t="shared" si="18"/>
        <v>0</v>
      </c>
      <c r="BT11" s="254">
        <f t="shared" si="18"/>
        <v>0</v>
      </c>
      <c r="BU11" s="254">
        <f t="shared" si="18"/>
        <v>0</v>
      </c>
      <c r="BV11" s="254">
        <f t="shared" si="18"/>
        <v>0</v>
      </c>
      <c r="BW11" s="254">
        <f t="shared" si="18"/>
        <v>0</v>
      </c>
      <c r="BX11" s="254">
        <f t="shared" si="18"/>
        <v>0</v>
      </c>
      <c r="BY11" s="254">
        <f t="shared" si="18"/>
        <v>0</v>
      </c>
      <c r="BZ11" s="254">
        <f t="shared" si="18"/>
        <v>0</v>
      </c>
      <c r="CA11" s="253">
        <v>0</v>
      </c>
      <c r="CB11" s="254">
        <f t="shared" ref="CB11:CQ11" si="19">CB12+CB15</f>
        <v>0</v>
      </c>
      <c r="CC11" s="254">
        <f t="shared" si="19"/>
        <v>0</v>
      </c>
      <c r="CD11" s="254">
        <f t="shared" si="19"/>
        <v>0</v>
      </c>
      <c r="CE11" s="254">
        <f t="shared" si="19"/>
        <v>0</v>
      </c>
      <c r="CF11" s="271">
        <f t="shared" si="19"/>
        <v>0</v>
      </c>
      <c r="CG11" s="271">
        <f t="shared" si="19"/>
        <v>0</v>
      </c>
      <c r="CH11" s="271">
        <f t="shared" si="19"/>
        <v>0</v>
      </c>
      <c r="CI11" s="254">
        <f t="shared" si="19"/>
        <v>0</v>
      </c>
      <c r="CJ11" s="254">
        <f t="shared" si="19"/>
        <v>0</v>
      </c>
      <c r="CK11" s="254">
        <f t="shared" si="19"/>
        <v>0</v>
      </c>
      <c r="CL11" s="254">
        <f t="shared" si="19"/>
        <v>0</v>
      </c>
      <c r="CM11" s="254">
        <f t="shared" si="19"/>
        <v>0</v>
      </c>
      <c r="CN11" s="254">
        <f t="shared" si="19"/>
        <v>0</v>
      </c>
      <c r="CO11" s="254">
        <f t="shared" si="19"/>
        <v>0</v>
      </c>
      <c r="CP11" s="254">
        <f t="shared" si="19"/>
        <v>0</v>
      </c>
      <c r="CQ11" s="254">
        <f t="shared" si="19"/>
        <v>0</v>
      </c>
      <c r="CR11" s="253">
        <v>0</v>
      </c>
      <c r="CS11" s="253">
        <f>CS12+CS15</f>
        <v>0</v>
      </c>
      <c r="CT11" s="253">
        <f>CT12+CT15</f>
        <v>0</v>
      </c>
      <c r="CU11" s="253">
        <v>0</v>
      </c>
      <c r="CV11" s="254">
        <f>CV12+CV15</f>
        <v>0</v>
      </c>
      <c r="CW11" s="254">
        <f>CW12+CW15</f>
        <v>0</v>
      </c>
      <c r="CX11" s="254">
        <f>CX12+CX15</f>
        <v>0</v>
      </c>
      <c r="CY11" s="254">
        <f>CY12+CY15</f>
        <v>0</v>
      </c>
      <c r="CZ11" s="254">
        <f>CZ12+CZ15</f>
        <v>0</v>
      </c>
      <c r="DA11" s="253">
        <v>0</v>
      </c>
      <c r="DB11" s="254">
        <f>DB12+DB15</f>
        <v>0</v>
      </c>
      <c r="DC11" s="254">
        <f>DC12+DC15</f>
        <v>0</v>
      </c>
      <c r="DD11" s="254">
        <f>DD12+DD15</f>
        <v>0</v>
      </c>
      <c r="DE11" s="253">
        <v>0</v>
      </c>
      <c r="DF11" s="254">
        <f>DF12+DF15</f>
        <v>0</v>
      </c>
      <c r="DG11" s="254">
        <f>DG12+DG15</f>
        <v>0</v>
      </c>
      <c r="DH11" s="254">
        <f>DH12+DH15</f>
        <v>0</v>
      </c>
      <c r="DI11" s="302">
        <f>DI12+DI15</f>
        <v>0</v>
      </c>
      <c r="DJ11" s="273">
        <f>DJ12+DJ15</f>
        <v>0</v>
      </c>
    </row>
    <row r="12" ht="22.5" customHeight="1" spans="1:114">
      <c r="A12" s="136" t="s">
        <v>278</v>
      </c>
      <c r="B12" s="137"/>
      <c r="C12" s="137"/>
      <c r="D12" s="137" t="s">
        <v>279</v>
      </c>
      <c r="E12" s="254">
        <v>301901.52</v>
      </c>
      <c r="F12" s="254">
        <v>301901.52</v>
      </c>
      <c r="G12" s="254">
        <f t="shared" ref="G12:S12" si="20">G13+G14</f>
        <v>0</v>
      </c>
      <c r="H12" s="254">
        <f t="shared" si="20"/>
        <v>0</v>
      </c>
      <c r="I12" s="254">
        <f t="shared" si="20"/>
        <v>0</v>
      </c>
      <c r="J12" s="254">
        <f t="shared" si="20"/>
        <v>0</v>
      </c>
      <c r="K12" s="254">
        <f t="shared" si="20"/>
        <v>0</v>
      </c>
      <c r="L12" s="254">
        <f t="shared" si="20"/>
        <v>201267.52</v>
      </c>
      <c r="M12" s="254">
        <f t="shared" si="20"/>
        <v>100634</v>
      </c>
      <c r="N12" s="254">
        <f t="shared" si="20"/>
        <v>0</v>
      </c>
      <c r="O12" s="254">
        <f t="shared" si="20"/>
        <v>0</v>
      </c>
      <c r="P12" s="254">
        <f t="shared" si="20"/>
        <v>0</v>
      </c>
      <c r="Q12" s="254">
        <f t="shared" si="20"/>
        <v>0</v>
      </c>
      <c r="R12" s="254">
        <f t="shared" si="20"/>
        <v>0</v>
      </c>
      <c r="S12" s="254">
        <f t="shared" si="20"/>
        <v>0</v>
      </c>
      <c r="T12" s="253">
        <v>0</v>
      </c>
      <c r="U12" s="254">
        <f t="shared" ref="U12:AU12" si="21">U13+U14</f>
        <v>0</v>
      </c>
      <c r="V12" s="254">
        <f t="shared" si="21"/>
        <v>0</v>
      </c>
      <c r="W12" s="254">
        <f t="shared" si="21"/>
        <v>0</v>
      </c>
      <c r="X12" s="254">
        <f t="shared" si="21"/>
        <v>0</v>
      </c>
      <c r="Y12" s="254">
        <f t="shared" si="21"/>
        <v>0</v>
      </c>
      <c r="Z12" s="254">
        <f t="shared" si="21"/>
        <v>0</v>
      </c>
      <c r="AA12" s="254">
        <f t="shared" si="21"/>
        <v>0</v>
      </c>
      <c r="AB12" s="254">
        <f t="shared" si="21"/>
        <v>0</v>
      </c>
      <c r="AC12" s="254">
        <f t="shared" si="21"/>
        <v>0</v>
      </c>
      <c r="AD12" s="254">
        <f t="shared" si="21"/>
        <v>0</v>
      </c>
      <c r="AE12" s="254">
        <f t="shared" si="21"/>
        <v>0</v>
      </c>
      <c r="AF12" s="271">
        <f t="shared" si="21"/>
        <v>0</v>
      </c>
      <c r="AG12" s="254">
        <f t="shared" si="21"/>
        <v>0</v>
      </c>
      <c r="AH12" s="254">
        <f t="shared" si="21"/>
        <v>0</v>
      </c>
      <c r="AI12" s="254">
        <f t="shared" si="21"/>
        <v>0</v>
      </c>
      <c r="AJ12" s="254">
        <f t="shared" si="21"/>
        <v>0</v>
      </c>
      <c r="AK12" s="254">
        <f t="shared" si="21"/>
        <v>0</v>
      </c>
      <c r="AL12" s="254">
        <f t="shared" si="21"/>
        <v>0</v>
      </c>
      <c r="AM12" s="254">
        <f t="shared" si="21"/>
        <v>0</v>
      </c>
      <c r="AN12" s="254">
        <f t="shared" si="21"/>
        <v>0</v>
      </c>
      <c r="AO12" s="254">
        <f t="shared" si="21"/>
        <v>0</v>
      </c>
      <c r="AP12" s="254">
        <f t="shared" si="21"/>
        <v>0</v>
      </c>
      <c r="AQ12" s="254">
        <f t="shared" si="21"/>
        <v>0</v>
      </c>
      <c r="AR12" s="254">
        <f t="shared" si="21"/>
        <v>0</v>
      </c>
      <c r="AS12" s="254">
        <f t="shared" si="21"/>
        <v>0</v>
      </c>
      <c r="AT12" s="254">
        <f t="shared" si="21"/>
        <v>0</v>
      </c>
      <c r="AU12" s="254">
        <f t="shared" si="21"/>
        <v>0</v>
      </c>
      <c r="AV12" s="253">
        <v>0</v>
      </c>
      <c r="AW12" s="254">
        <f t="shared" ref="AW12:BH12" si="22">AW13+AW14</f>
        <v>0</v>
      </c>
      <c r="AX12" s="254">
        <f t="shared" si="22"/>
        <v>0</v>
      </c>
      <c r="AY12" s="254">
        <f t="shared" si="22"/>
        <v>0</v>
      </c>
      <c r="AZ12" s="254">
        <f t="shared" si="22"/>
        <v>0</v>
      </c>
      <c r="BA12" s="254">
        <f t="shared" si="22"/>
        <v>0</v>
      </c>
      <c r="BB12" s="254">
        <f t="shared" si="22"/>
        <v>0</v>
      </c>
      <c r="BC12" s="254">
        <f t="shared" si="22"/>
        <v>0</v>
      </c>
      <c r="BD12" s="254">
        <f t="shared" si="22"/>
        <v>0</v>
      </c>
      <c r="BE12" s="254">
        <f t="shared" si="22"/>
        <v>0</v>
      </c>
      <c r="BF12" s="254">
        <f t="shared" si="22"/>
        <v>0</v>
      </c>
      <c r="BG12" s="254">
        <f t="shared" si="22"/>
        <v>0</v>
      </c>
      <c r="BH12" s="254">
        <f t="shared" si="22"/>
        <v>0</v>
      </c>
      <c r="BI12" s="253">
        <v>0</v>
      </c>
      <c r="BJ12" s="254">
        <f>BJ13+BJ14</f>
        <v>0</v>
      </c>
      <c r="BK12" s="254">
        <f>BK13+BK14</f>
        <v>0</v>
      </c>
      <c r="BL12" s="254">
        <f>BL13+BL14</f>
        <v>0</v>
      </c>
      <c r="BM12" s="254">
        <f>BM13+BM14</f>
        <v>0</v>
      </c>
      <c r="BN12" s="253">
        <v>0</v>
      </c>
      <c r="BO12" s="254">
        <f t="shared" ref="BO12:BZ12" si="23">BO13+BO14</f>
        <v>0</v>
      </c>
      <c r="BP12" s="254">
        <f t="shared" si="23"/>
        <v>0</v>
      </c>
      <c r="BQ12" s="254">
        <f t="shared" si="23"/>
        <v>0</v>
      </c>
      <c r="BR12" s="254">
        <f t="shared" si="23"/>
        <v>0</v>
      </c>
      <c r="BS12" s="254">
        <f t="shared" si="23"/>
        <v>0</v>
      </c>
      <c r="BT12" s="254">
        <f t="shared" si="23"/>
        <v>0</v>
      </c>
      <c r="BU12" s="254">
        <f t="shared" si="23"/>
        <v>0</v>
      </c>
      <c r="BV12" s="254">
        <f t="shared" si="23"/>
        <v>0</v>
      </c>
      <c r="BW12" s="254">
        <f t="shared" si="23"/>
        <v>0</v>
      </c>
      <c r="BX12" s="254">
        <f t="shared" si="23"/>
        <v>0</v>
      </c>
      <c r="BY12" s="254">
        <f t="shared" si="23"/>
        <v>0</v>
      </c>
      <c r="BZ12" s="254">
        <f t="shared" si="23"/>
        <v>0</v>
      </c>
      <c r="CA12" s="253">
        <v>0</v>
      </c>
      <c r="CB12" s="254">
        <f t="shared" ref="CB12:CQ12" si="24">CB13+CB14</f>
        <v>0</v>
      </c>
      <c r="CC12" s="254">
        <f t="shared" si="24"/>
        <v>0</v>
      </c>
      <c r="CD12" s="254">
        <f t="shared" si="24"/>
        <v>0</v>
      </c>
      <c r="CE12" s="254">
        <f t="shared" si="24"/>
        <v>0</v>
      </c>
      <c r="CF12" s="271">
        <f t="shared" si="24"/>
        <v>0</v>
      </c>
      <c r="CG12" s="271">
        <f t="shared" si="24"/>
        <v>0</v>
      </c>
      <c r="CH12" s="271">
        <f t="shared" si="24"/>
        <v>0</v>
      </c>
      <c r="CI12" s="254">
        <f t="shared" si="24"/>
        <v>0</v>
      </c>
      <c r="CJ12" s="254">
        <f t="shared" si="24"/>
        <v>0</v>
      </c>
      <c r="CK12" s="254">
        <f t="shared" si="24"/>
        <v>0</v>
      </c>
      <c r="CL12" s="254">
        <f t="shared" si="24"/>
        <v>0</v>
      </c>
      <c r="CM12" s="254">
        <f t="shared" si="24"/>
        <v>0</v>
      </c>
      <c r="CN12" s="254">
        <f t="shared" si="24"/>
        <v>0</v>
      </c>
      <c r="CO12" s="254">
        <f t="shared" si="24"/>
        <v>0</v>
      </c>
      <c r="CP12" s="254">
        <f t="shared" si="24"/>
        <v>0</v>
      </c>
      <c r="CQ12" s="254">
        <f t="shared" si="24"/>
        <v>0</v>
      </c>
      <c r="CR12" s="253">
        <v>0</v>
      </c>
      <c r="CS12" s="253">
        <f>CS13+CS14</f>
        <v>0</v>
      </c>
      <c r="CT12" s="253">
        <f>CT13+CT14</f>
        <v>0</v>
      </c>
      <c r="CU12" s="253">
        <v>0</v>
      </c>
      <c r="CV12" s="254">
        <f>CV13+CV14</f>
        <v>0</v>
      </c>
      <c r="CW12" s="254">
        <f>CW13+CW14</f>
        <v>0</v>
      </c>
      <c r="CX12" s="254">
        <f>CX13+CX14</f>
        <v>0</v>
      </c>
      <c r="CY12" s="254">
        <f>CY13+CY14</f>
        <v>0</v>
      </c>
      <c r="CZ12" s="254">
        <f>CZ13+CZ14</f>
        <v>0</v>
      </c>
      <c r="DA12" s="253">
        <v>0</v>
      </c>
      <c r="DB12" s="254">
        <f>DB13+DB14</f>
        <v>0</v>
      </c>
      <c r="DC12" s="254">
        <f>DC13+DC14</f>
        <v>0</v>
      </c>
      <c r="DD12" s="254">
        <f>DD13+DD14</f>
        <v>0</v>
      </c>
      <c r="DE12" s="253">
        <v>0</v>
      </c>
      <c r="DF12" s="254">
        <f>DF13+DF14</f>
        <v>0</v>
      </c>
      <c r="DG12" s="254">
        <f>DG13+DG14</f>
        <v>0</v>
      </c>
      <c r="DH12" s="254">
        <f>DH13+DH14</f>
        <v>0</v>
      </c>
      <c r="DI12" s="302">
        <f>DI13+DI14</f>
        <v>0</v>
      </c>
      <c r="DJ12" s="273">
        <f>DJ13+DJ14</f>
        <v>0</v>
      </c>
    </row>
    <row r="13" ht="22.5" customHeight="1" spans="1:114">
      <c r="A13" s="130" t="s">
        <v>280</v>
      </c>
      <c r="B13" s="131"/>
      <c r="C13" s="131"/>
      <c r="D13" s="131" t="s">
        <v>281</v>
      </c>
      <c r="E13" s="254">
        <v>201267.52</v>
      </c>
      <c r="F13" s="254">
        <v>201267.52</v>
      </c>
      <c r="G13" s="252">
        <v>0</v>
      </c>
      <c r="H13" s="252">
        <v>0</v>
      </c>
      <c r="I13" s="252">
        <v>0</v>
      </c>
      <c r="J13" s="252">
        <v>0</v>
      </c>
      <c r="K13" s="252">
        <v>0</v>
      </c>
      <c r="L13" s="252">
        <v>201267.52</v>
      </c>
      <c r="M13" s="252">
        <v>0</v>
      </c>
      <c r="N13" s="252">
        <v>0</v>
      </c>
      <c r="O13" s="252">
        <v>0</v>
      </c>
      <c r="P13" s="252">
        <v>0</v>
      </c>
      <c r="Q13" s="252">
        <v>0</v>
      </c>
      <c r="R13" s="252">
        <v>0</v>
      </c>
      <c r="S13" s="252">
        <v>0</v>
      </c>
      <c r="T13" s="253">
        <v>0</v>
      </c>
      <c r="U13" s="252">
        <v>0</v>
      </c>
      <c r="V13" s="252">
        <v>0</v>
      </c>
      <c r="W13" s="252">
        <v>0</v>
      </c>
      <c r="X13" s="252">
        <v>0</v>
      </c>
      <c r="Y13" s="252">
        <v>0</v>
      </c>
      <c r="Z13" s="252">
        <v>0</v>
      </c>
      <c r="AA13" s="252">
        <v>0</v>
      </c>
      <c r="AB13" s="252">
        <v>0</v>
      </c>
      <c r="AC13" s="252">
        <v>0</v>
      </c>
      <c r="AD13" s="252">
        <v>0</v>
      </c>
      <c r="AE13" s="252">
        <v>0</v>
      </c>
      <c r="AF13" s="272">
        <v>0</v>
      </c>
      <c r="AG13" s="252">
        <v>0</v>
      </c>
      <c r="AH13" s="252">
        <v>0</v>
      </c>
      <c r="AI13" s="252">
        <v>0</v>
      </c>
      <c r="AJ13" s="252">
        <v>0</v>
      </c>
      <c r="AK13" s="252">
        <v>0</v>
      </c>
      <c r="AL13" s="252">
        <v>0</v>
      </c>
      <c r="AM13" s="252">
        <v>0</v>
      </c>
      <c r="AN13" s="252">
        <v>0</v>
      </c>
      <c r="AO13" s="252">
        <v>0</v>
      </c>
      <c r="AP13" s="252">
        <v>0</v>
      </c>
      <c r="AQ13" s="252">
        <v>0</v>
      </c>
      <c r="AR13" s="252">
        <v>0</v>
      </c>
      <c r="AS13" s="252">
        <v>0</v>
      </c>
      <c r="AT13" s="252">
        <v>0</v>
      </c>
      <c r="AU13" s="252">
        <v>0</v>
      </c>
      <c r="AV13" s="253">
        <v>0</v>
      </c>
      <c r="AW13" s="252">
        <v>0</v>
      </c>
      <c r="AX13" s="252">
        <v>0</v>
      </c>
      <c r="AY13" s="252">
        <v>0</v>
      </c>
      <c r="AZ13" s="252">
        <v>0</v>
      </c>
      <c r="BA13" s="252">
        <v>0</v>
      </c>
      <c r="BB13" s="252">
        <v>0</v>
      </c>
      <c r="BC13" s="252">
        <v>0</v>
      </c>
      <c r="BD13" s="252">
        <v>0</v>
      </c>
      <c r="BE13" s="252">
        <v>0</v>
      </c>
      <c r="BF13" s="252">
        <v>0</v>
      </c>
      <c r="BG13" s="252">
        <v>0</v>
      </c>
      <c r="BH13" s="252">
        <v>0</v>
      </c>
      <c r="BI13" s="253">
        <v>0</v>
      </c>
      <c r="BJ13" s="252">
        <v>0</v>
      </c>
      <c r="BK13" s="252">
        <v>0</v>
      </c>
      <c r="BL13" s="252">
        <v>0</v>
      </c>
      <c r="BM13" s="252">
        <v>0</v>
      </c>
      <c r="BN13" s="253">
        <v>0</v>
      </c>
      <c r="BO13" s="252">
        <v>0</v>
      </c>
      <c r="BP13" s="252">
        <v>0</v>
      </c>
      <c r="BQ13" s="252">
        <v>0</v>
      </c>
      <c r="BR13" s="252">
        <v>0</v>
      </c>
      <c r="BS13" s="252">
        <v>0</v>
      </c>
      <c r="BT13" s="252">
        <v>0</v>
      </c>
      <c r="BU13" s="252">
        <v>0</v>
      </c>
      <c r="BV13" s="252">
        <v>0</v>
      </c>
      <c r="BW13" s="252">
        <v>0</v>
      </c>
      <c r="BX13" s="252">
        <v>0</v>
      </c>
      <c r="BY13" s="252">
        <v>0</v>
      </c>
      <c r="BZ13" s="252">
        <v>0</v>
      </c>
      <c r="CA13" s="253">
        <v>0</v>
      </c>
      <c r="CB13" s="252">
        <v>0</v>
      </c>
      <c r="CC13" s="252">
        <v>0</v>
      </c>
      <c r="CD13" s="252">
        <v>0</v>
      </c>
      <c r="CE13" s="252">
        <v>0</v>
      </c>
      <c r="CF13" s="272">
        <v>0</v>
      </c>
      <c r="CG13" s="272">
        <v>0</v>
      </c>
      <c r="CH13" s="272">
        <v>0</v>
      </c>
      <c r="CI13" s="252">
        <v>0</v>
      </c>
      <c r="CJ13" s="252">
        <v>0</v>
      </c>
      <c r="CK13" s="252">
        <v>0</v>
      </c>
      <c r="CL13" s="252">
        <v>0</v>
      </c>
      <c r="CM13" s="252">
        <v>0</v>
      </c>
      <c r="CN13" s="252">
        <v>0</v>
      </c>
      <c r="CO13" s="252">
        <v>0</v>
      </c>
      <c r="CP13" s="252">
        <v>0</v>
      </c>
      <c r="CQ13" s="252">
        <v>0</v>
      </c>
      <c r="CR13" s="253">
        <v>0</v>
      </c>
      <c r="CS13" s="251">
        <v>0</v>
      </c>
      <c r="CT13" s="251">
        <v>0</v>
      </c>
      <c r="CU13" s="253">
        <v>0</v>
      </c>
      <c r="CV13" s="252">
        <v>0</v>
      </c>
      <c r="CW13" s="252">
        <v>0</v>
      </c>
      <c r="CX13" s="252">
        <v>0</v>
      </c>
      <c r="CY13" s="252">
        <v>0</v>
      </c>
      <c r="CZ13" s="252">
        <v>0</v>
      </c>
      <c r="DA13" s="253">
        <v>0</v>
      </c>
      <c r="DB13" s="252">
        <v>0</v>
      </c>
      <c r="DC13" s="252">
        <v>0</v>
      </c>
      <c r="DD13" s="252">
        <v>0</v>
      </c>
      <c r="DE13" s="253">
        <v>0</v>
      </c>
      <c r="DF13" s="252">
        <v>0</v>
      </c>
      <c r="DG13" s="252">
        <v>0</v>
      </c>
      <c r="DH13" s="252">
        <v>0</v>
      </c>
      <c r="DI13" s="303">
        <v>0</v>
      </c>
      <c r="DJ13" s="255">
        <v>0</v>
      </c>
    </row>
    <row r="14" ht="22.5" customHeight="1" spans="1:114">
      <c r="A14" s="130" t="s">
        <v>282</v>
      </c>
      <c r="B14" s="131"/>
      <c r="C14" s="131"/>
      <c r="D14" s="131" t="s">
        <v>283</v>
      </c>
      <c r="E14" s="254">
        <v>100634</v>
      </c>
      <c r="F14" s="254">
        <v>100634</v>
      </c>
      <c r="G14" s="252">
        <v>0</v>
      </c>
      <c r="H14" s="252">
        <v>0</v>
      </c>
      <c r="I14" s="252">
        <v>0</v>
      </c>
      <c r="J14" s="252">
        <v>0</v>
      </c>
      <c r="K14" s="252">
        <v>0</v>
      </c>
      <c r="L14" s="252">
        <v>0</v>
      </c>
      <c r="M14" s="252">
        <v>100634</v>
      </c>
      <c r="N14" s="252">
        <v>0</v>
      </c>
      <c r="O14" s="252">
        <v>0</v>
      </c>
      <c r="P14" s="252">
        <v>0</v>
      </c>
      <c r="Q14" s="252">
        <v>0</v>
      </c>
      <c r="R14" s="252">
        <v>0</v>
      </c>
      <c r="S14" s="252">
        <v>0</v>
      </c>
      <c r="T14" s="253">
        <v>0</v>
      </c>
      <c r="U14" s="252">
        <v>0</v>
      </c>
      <c r="V14" s="252">
        <v>0</v>
      </c>
      <c r="W14" s="252">
        <v>0</v>
      </c>
      <c r="X14" s="252">
        <v>0</v>
      </c>
      <c r="Y14" s="252">
        <v>0</v>
      </c>
      <c r="Z14" s="252">
        <v>0</v>
      </c>
      <c r="AA14" s="252">
        <v>0</v>
      </c>
      <c r="AB14" s="252">
        <v>0</v>
      </c>
      <c r="AC14" s="252">
        <v>0</v>
      </c>
      <c r="AD14" s="252">
        <v>0</v>
      </c>
      <c r="AE14" s="252">
        <v>0</v>
      </c>
      <c r="AF14" s="272">
        <v>0</v>
      </c>
      <c r="AG14" s="252">
        <v>0</v>
      </c>
      <c r="AH14" s="252">
        <v>0</v>
      </c>
      <c r="AI14" s="252">
        <v>0</v>
      </c>
      <c r="AJ14" s="252">
        <v>0</v>
      </c>
      <c r="AK14" s="252">
        <v>0</v>
      </c>
      <c r="AL14" s="252">
        <v>0</v>
      </c>
      <c r="AM14" s="252">
        <v>0</v>
      </c>
      <c r="AN14" s="252">
        <v>0</v>
      </c>
      <c r="AO14" s="252">
        <v>0</v>
      </c>
      <c r="AP14" s="252">
        <v>0</v>
      </c>
      <c r="AQ14" s="252">
        <v>0</v>
      </c>
      <c r="AR14" s="252">
        <v>0</v>
      </c>
      <c r="AS14" s="252">
        <v>0</v>
      </c>
      <c r="AT14" s="252">
        <v>0</v>
      </c>
      <c r="AU14" s="252">
        <v>0</v>
      </c>
      <c r="AV14" s="253">
        <v>0</v>
      </c>
      <c r="AW14" s="252">
        <v>0</v>
      </c>
      <c r="AX14" s="252">
        <v>0</v>
      </c>
      <c r="AY14" s="252">
        <v>0</v>
      </c>
      <c r="AZ14" s="252">
        <v>0</v>
      </c>
      <c r="BA14" s="252">
        <v>0</v>
      </c>
      <c r="BB14" s="252">
        <v>0</v>
      </c>
      <c r="BC14" s="252">
        <v>0</v>
      </c>
      <c r="BD14" s="252">
        <v>0</v>
      </c>
      <c r="BE14" s="252">
        <v>0</v>
      </c>
      <c r="BF14" s="252">
        <v>0</v>
      </c>
      <c r="BG14" s="252">
        <v>0</v>
      </c>
      <c r="BH14" s="252">
        <v>0</v>
      </c>
      <c r="BI14" s="253">
        <v>0</v>
      </c>
      <c r="BJ14" s="252">
        <v>0</v>
      </c>
      <c r="BK14" s="252">
        <v>0</v>
      </c>
      <c r="BL14" s="252">
        <v>0</v>
      </c>
      <c r="BM14" s="252">
        <v>0</v>
      </c>
      <c r="BN14" s="253">
        <v>0</v>
      </c>
      <c r="BO14" s="252">
        <v>0</v>
      </c>
      <c r="BP14" s="252">
        <v>0</v>
      </c>
      <c r="BQ14" s="252">
        <v>0</v>
      </c>
      <c r="BR14" s="252">
        <v>0</v>
      </c>
      <c r="BS14" s="252">
        <v>0</v>
      </c>
      <c r="BT14" s="252">
        <v>0</v>
      </c>
      <c r="BU14" s="252">
        <v>0</v>
      </c>
      <c r="BV14" s="252">
        <v>0</v>
      </c>
      <c r="BW14" s="252">
        <v>0</v>
      </c>
      <c r="BX14" s="252">
        <v>0</v>
      </c>
      <c r="BY14" s="252">
        <v>0</v>
      </c>
      <c r="BZ14" s="252">
        <v>0</v>
      </c>
      <c r="CA14" s="253">
        <v>0</v>
      </c>
      <c r="CB14" s="252">
        <v>0</v>
      </c>
      <c r="CC14" s="252">
        <v>0</v>
      </c>
      <c r="CD14" s="252">
        <v>0</v>
      </c>
      <c r="CE14" s="252">
        <v>0</v>
      </c>
      <c r="CF14" s="272">
        <v>0</v>
      </c>
      <c r="CG14" s="272">
        <v>0</v>
      </c>
      <c r="CH14" s="272">
        <v>0</v>
      </c>
      <c r="CI14" s="252">
        <v>0</v>
      </c>
      <c r="CJ14" s="252">
        <v>0</v>
      </c>
      <c r="CK14" s="252">
        <v>0</v>
      </c>
      <c r="CL14" s="252">
        <v>0</v>
      </c>
      <c r="CM14" s="252">
        <v>0</v>
      </c>
      <c r="CN14" s="252">
        <v>0</v>
      </c>
      <c r="CO14" s="252">
        <v>0</v>
      </c>
      <c r="CP14" s="252">
        <v>0</v>
      </c>
      <c r="CQ14" s="252">
        <v>0</v>
      </c>
      <c r="CR14" s="253">
        <v>0</v>
      </c>
      <c r="CS14" s="251">
        <v>0</v>
      </c>
      <c r="CT14" s="251">
        <v>0</v>
      </c>
      <c r="CU14" s="253">
        <v>0</v>
      </c>
      <c r="CV14" s="252">
        <v>0</v>
      </c>
      <c r="CW14" s="252">
        <v>0</v>
      </c>
      <c r="CX14" s="252">
        <v>0</v>
      </c>
      <c r="CY14" s="252">
        <v>0</v>
      </c>
      <c r="CZ14" s="252">
        <v>0</v>
      </c>
      <c r="DA14" s="253">
        <v>0</v>
      </c>
      <c r="DB14" s="252">
        <v>0</v>
      </c>
      <c r="DC14" s="252">
        <v>0</v>
      </c>
      <c r="DD14" s="252">
        <v>0</v>
      </c>
      <c r="DE14" s="253">
        <v>0</v>
      </c>
      <c r="DF14" s="252">
        <v>0</v>
      </c>
      <c r="DG14" s="252">
        <v>0</v>
      </c>
      <c r="DH14" s="252">
        <v>0</v>
      </c>
      <c r="DI14" s="303">
        <v>0</v>
      </c>
      <c r="DJ14" s="255">
        <v>0</v>
      </c>
    </row>
    <row r="15" ht="22.5" customHeight="1" spans="1:114">
      <c r="A15" s="136" t="s">
        <v>284</v>
      </c>
      <c r="B15" s="137"/>
      <c r="C15" s="137"/>
      <c r="D15" s="137" t="s">
        <v>285</v>
      </c>
      <c r="E15" s="254">
        <v>4069.73</v>
      </c>
      <c r="F15" s="254">
        <v>4069.73</v>
      </c>
      <c r="G15" s="254">
        <f t="shared" ref="G15:S15" si="25">G16</f>
        <v>0</v>
      </c>
      <c r="H15" s="254">
        <f t="shared" si="25"/>
        <v>0</v>
      </c>
      <c r="I15" s="254">
        <f t="shared" si="25"/>
        <v>0</v>
      </c>
      <c r="J15" s="254">
        <f t="shared" si="25"/>
        <v>0</v>
      </c>
      <c r="K15" s="254">
        <f t="shared" si="25"/>
        <v>0</v>
      </c>
      <c r="L15" s="254">
        <f t="shared" si="25"/>
        <v>0</v>
      </c>
      <c r="M15" s="254">
        <f t="shared" si="25"/>
        <v>0</v>
      </c>
      <c r="N15" s="254">
        <f t="shared" si="25"/>
        <v>0</v>
      </c>
      <c r="O15" s="254">
        <f t="shared" si="25"/>
        <v>0</v>
      </c>
      <c r="P15" s="254">
        <f t="shared" si="25"/>
        <v>4069.73</v>
      </c>
      <c r="Q15" s="254">
        <f t="shared" si="25"/>
        <v>0</v>
      </c>
      <c r="R15" s="254">
        <f t="shared" si="25"/>
        <v>0</v>
      </c>
      <c r="S15" s="254">
        <f t="shared" si="25"/>
        <v>0</v>
      </c>
      <c r="T15" s="253">
        <v>0</v>
      </c>
      <c r="U15" s="254">
        <f t="shared" ref="U15:AU15" si="26">U16</f>
        <v>0</v>
      </c>
      <c r="V15" s="254">
        <f t="shared" si="26"/>
        <v>0</v>
      </c>
      <c r="W15" s="254">
        <f t="shared" si="26"/>
        <v>0</v>
      </c>
      <c r="X15" s="254">
        <f t="shared" si="26"/>
        <v>0</v>
      </c>
      <c r="Y15" s="254">
        <f t="shared" si="26"/>
        <v>0</v>
      </c>
      <c r="Z15" s="254">
        <f t="shared" si="26"/>
        <v>0</v>
      </c>
      <c r="AA15" s="254">
        <f t="shared" si="26"/>
        <v>0</v>
      </c>
      <c r="AB15" s="254">
        <f t="shared" si="26"/>
        <v>0</v>
      </c>
      <c r="AC15" s="254">
        <f t="shared" si="26"/>
        <v>0</v>
      </c>
      <c r="AD15" s="254">
        <f t="shared" si="26"/>
        <v>0</v>
      </c>
      <c r="AE15" s="254">
        <f t="shared" si="26"/>
        <v>0</v>
      </c>
      <c r="AF15" s="271">
        <f t="shared" si="26"/>
        <v>0</v>
      </c>
      <c r="AG15" s="254">
        <f t="shared" si="26"/>
        <v>0</v>
      </c>
      <c r="AH15" s="254">
        <f t="shared" si="26"/>
        <v>0</v>
      </c>
      <c r="AI15" s="254">
        <f t="shared" si="26"/>
        <v>0</v>
      </c>
      <c r="AJ15" s="254">
        <f t="shared" si="26"/>
        <v>0</v>
      </c>
      <c r="AK15" s="254">
        <f t="shared" si="26"/>
        <v>0</v>
      </c>
      <c r="AL15" s="254">
        <f t="shared" si="26"/>
        <v>0</v>
      </c>
      <c r="AM15" s="254">
        <f t="shared" si="26"/>
        <v>0</v>
      </c>
      <c r="AN15" s="254">
        <f t="shared" si="26"/>
        <v>0</v>
      </c>
      <c r="AO15" s="254">
        <f t="shared" si="26"/>
        <v>0</v>
      </c>
      <c r="AP15" s="254">
        <f t="shared" si="26"/>
        <v>0</v>
      </c>
      <c r="AQ15" s="254">
        <f t="shared" si="26"/>
        <v>0</v>
      </c>
      <c r="AR15" s="254">
        <f t="shared" si="26"/>
        <v>0</v>
      </c>
      <c r="AS15" s="254">
        <f t="shared" si="26"/>
        <v>0</v>
      </c>
      <c r="AT15" s="254">
        <f t="shared" si="26"/>
        <v>0</v>
      </c>
      <c r="AU15" s="254">
        <f t="shared" si="26"/>
        <v>0</v>
      </c>
      <c r="AV15" s="253">
        <v>0</v>
      </c>
      <c r="AW15" s="254">
        <f t="shared" ref="AW15:BH15" si="27">AW16</f>
        <v>0</v>
      </c>
      <c r="AX15" s="254">
        <f t="shared" si="27"/>
        <v>0</v>
      </c>
      <c r="AY15" s="254">
        <f t="shared" si="27"/>
        <v>0</v>
      </c>
      <c r="AZ15" s="254">
        <f t="shared" si="27"/>
        <v>0</v>
      </c>
      <c r="BA15" s="254">
        <f t="shared" si="27"/>
        <v>0</v>
      </c>
      <c r="BB15" s="254">
        <f t="shared" si="27"/>
        <v>0</v>
      </c>
      <c r="BC15" s="254">
        <f t="shared" si="27"/>
        <v>0</v>
      </c>
      <c r="BD15" s="254">
        <f t="shared" si="27"/>
        <v>0</v>
      </c>
      <c r="BE15" s="254">
        <f t="shared" si="27"/>
        <v>0</v>
      </c>
      <c r="BF15" s="254">
        <f t="shared" si="27"/>
        <v>0</v>
      </c>
      <c r="BG15" s="254">
        <f t="shared" si="27"/>
        <v>0</v>
      </c>
      <c r="BH15" s="254">
        <f t="shared" si="27"/>
        <v>0</v>
      </c>
      <c r="BI15" s="253">
        <v>0</v>
      </c>
      <c r="BJ15" s="254">
        <f>BJ16</f>
        <v>0</v>
      </c>
      <c r="BK15" s="254">
        <f>BK16</f>
        <v>0</v>
      </c>
      <c r="BL15" s="254">
        <f>BL16</f>
        <v>0</v>
      </c>
      <c r="BM15" s="254">
        <f>BM16</f>
        <v>0</v>
      </c>
      <c r="BN15" s="253">
        <v>0</v>
      </c>
      <c r="BO15" s="254">
        <f t="shared" ref="BO15:BZ15" si="28">BO16</f>
        <v>0</v>
      </c>
      <c r="BP15" s="254">
        <f t="shared" si="28"/>
        <v>0</v>
      </c>
      <c r="BQ15" s="254">
        <f t="shared" si="28"/>
        <v>0</v>
      </c>
      <c r="BR15" s="254">
        <f t="shared" si="28"/>
        <v>0</v>
      </c>
      <c r="BS15" s="254">
        <f t="shared" si="28"/>
        <v>0</v>
      </c>
      <c r="BT15" s="254">
        <f t="shared" si="28"/>
        <v>0</v>
      </c>
      <c r="BU15" s="254">
        <f t="shared" si="28"/>
        <v>0</v>
      </c>
      <c r="BV15" s="254">
        <f t="shared" si="28"/>
        <v>0</v>
      </c>
      <c r="BW15" s="254">
        <f t="shared" si="28"/>
        <v>0</v>
      </c>
      <c r="BX15" s="254">
        <f t="shared" si="28"/>
        <v>0</v>
      </c>
      <c r="BY15" s="254">
        <f t="shared" si="28"/>
        <v>0</v>
      </c>
      <c r="BZ15" s="254">
        <f t="shared" si="28"/>
        <v>0</v>
      </c>
      <c r="CA15" s="253">
        <v>0</v>
      </c>
      <c r="CB15" s="254">
        <f t="shared" ref="CB15:CQ15" si="29">CB16</f>
        <v>0</v>
      </c>
      <c r="CC15" s="254">
        <f t="shared" si="29"/>
        <v>0</v>
      </c>
      <c r="CD15" s="254">
        <f t="shared" si="29"/>
        <v>0</v>
      </c>
      <c r="CE15" s="254">
        <f t="shared" si="29"/>
        <v>0</v>
      </c>
      <c r="CF15" s="271">
        <f t="shared" si="29"/>
        <v>0</v>
      </c>
      <c r="CG15" s="271">
        <f t="shared" si="29"/>
        <v>0</v>
      </c>
      <c r="CH15" s="271">
        <f t="shared" si="29"/>
        <v>0</v>
      </c>
      <c r="CI15" s="254">
        <f t="shared" si="29"/>
        <v>0</v>
      </c>
      <c r="CJ15" s="254">
        <f t="shared" si="29"/>
        <v>0</v>
      </c>
      <c r="CK15" s="254">
        <f t="shared" si="29"/>
        <v>0</v>
      </c>
      <c r="CL15" s="254">
        <f t="shared" si="29"/>
        <v>0</v>
      </c>
      <c r="CM15" s="254">
        <f t="shared" si="29"/>
        <v>0</v>
      </c>
      <c r="CN15" s="254">
        <f t="shared" si="29"/>
        <v>0</v>
      </c>
      <c r="CO15" s="254">
        <f t="shared" si="29"/>
        <v>0</v>
      </c>
      <c r="CP15" s="254">
        <f t="shared" si="29"/>
        <v>0</v>
      </c>
      <c r="CQ15" s="254">
        <f t="shared" si="29"/>
        <v>0</v>
      </c>
      <c r="CR15" s="253">
        <v>0</v>
      </c>
      <c r="CS15" s="253">
        <f>CS16</f>
        <v>0</v>
      </c>
      <c r="CT15" s="253">
        <f>CT16</f>
        <v>0</v>
      </c>
      <c r="CU15" s="253">
        <v>0</v>
      </c>
      <c r="CV15" s="254">
        <f>CV16</f>
        <v>0</v>
      </c>
      <c r="CW15" s="254">
        <f>CW16</f>
        <v>0</v>
      </c>
      <c r="CX15" s="254">
        <f>CX16</f>
        <v>0</v>
      </c>
      <c r="CY15" s="254">
        <f>CY16</f>
        <v>0</v>
      </c>
      <c r="CZ15" s="254">
        <f>CZ16</f>
        <v>0</v>
      </c>
      <c r="DA15" s="253">
        <v>0</v>
      </c>
      <c r="DB15" s="254">
        <f>DB16</f>
        <v>0</v>
      </c>
      <c r="DC15" s="254">
        <f>DC16</f>
        <v>0</v>
      </c>
      <c r="DD15" s="254">
        <f>DD16</f>
        <v>0</v>
      </c>
      <c r="DE15" s="253">
        <v>0</v>
      </c>
      <c r="DF15" s="254">
        <f>DF16</f>
        <v>0</v>
      </c>
      <c r="DG15" s="254">
        <f>DG16</f>
        <v>0</v>
      </c>
      <c r="DH15" s="254">
        <f>DH16</f>
        <v>0</v>
      </c>
      <c r="DI15" s="302">
        <f>DI16</f>
        <v>0</v>
      </c>
      <c r="DJ15" s="273">
        <f>DJ16</f>
        <v>0</v>
      </c>
    </row>
    <row r="16" ht="22.5" customHeight="1" spans="1:114">
      <c r="A16" s="130" t="s">
        <v>286</v>
      </c>
      <c r="B16" s="131"/>
      <c r="C16" s="131"/>
      <c r="D16" s="131" t="s">
        <v>287</v>
      </c>
      <c r="E16" s="254">
        <v>4069.73</v>
      </c>
      <c r="F16" s="254">
        <v>4069.73</v>
      </c>
      <c r="G16" s="252">
        <v>0</v>
      </c>
      <c r="H16" s="252">
        <v>0</v>
      </c>
      <c r="I16" s="252">
        <v>0</v>
      </c>
      <c r="J16" s="252">
        <v>0</v>
      </c>
      <c r="K16" s="252">
        <v>0</v>
      </c>
      <c r="L16" s="252">
        <v>0</v>
      </c>
      <c r="M16" s="252">
        <v>0</v>
      </c>
      <c r="N16" s="252">
        <v>0</v>
      </c>
      <c r="O16" s="252">
        <v>0</v>
      </c>
      <c r="P16" s="252">
        <v>4069.73</v>
      </c>
      <c r="Q16" s="252">
        <v>0</v>
      </c>
      <c r="R16" s="252">
        <v>0</v>
      </c>
      <c r="S16" s="252">
        <v>0</v>
      </c>
      <c r="T16" s="253">
        <v>0</v>
      </c>
      <c r="U16" s="252">
        <v>0</v>
      </c>
      <c r="V16" s="252">
        <v>0</v>
      </c>
      <c r="W16" s="252">
        <v>0</v>
      </c>
      <c r="X16" s="252">
        <v>0</v>
      </c>
      <c r="Y16" s="252">
        <v>0</v>
      </c>
      <c r="Z16" s="252">
        <v>0</v>
      </c>
      <c r="AA16" s="252">
        <v>0</v>
      </c>
      <c r="AB16" s="252">
        <v>0</v>
      </c>
      <c r="AC16" s="252">
        <v>0</v>
      </c>
      <c r="AD16" s="252">
        <v>0</v>
      </c>
      <c r="AE16" s="252">
        <v>0</v>
      </c>
      <c r="AF16" s="272">
        <v>0</v>
      </c>
      <c r="AG16" s="252">
        <v>0</v>
      </c>
      <c r="AH16" s="252">
        <v>0</v>
      </c>
      <c r="AI16" s="252">
        <v>0</v>
      </c>
      <c r="AJ16" s="252">
        <v>0</v>
      </c>
      <c r="AK16" s="252">
        <v>0</v>
      </c>
      <c r="AL16" s="252">
        <v>0</v>
      </c>
      <c r="AM16" s="252">
        <v>0</v>
      </c>
      <c r="AN16" s="252">
        <v>0</v>
      </c>
      <c r="AO16" s="252">
        <v>0</v>
      </c>
      <c r="AP16" s="252">
        <v>0</v>
      </c>
      <c r="AQ16" s="252">
        <v>0</v>
      </c>
      <c r="AR16" s="252">
        <v>0</v>
      </c>
      <c r="AS16" s="252">
        <v>0</v>
      </c>
      <c r="AT16" s="252">
        <v>0</v>
      </c>
      <c r="AU16" s="252">
        <v>0</v>
      </c>
      <c r="AV16" s="253">
        <v>0</v>
      </c>
      <c r="AW16" s="252">
        <v>0</v>
      </c>
      <c r="AX16" s="252">
        <v>0</v>
      </c>
      <c r="AY16" s="252">
        <v>0</v>
      </c>
      <c r="AZ16" s="252">
        <v>0</v>
      </c>
      <c r="BA16" s="252">
        <v>0</v>
      </c>
      <c r="BB16" s="252">
        <v>0</v>
      </c>
      <c r="BC16" s="252">
        <v>0</v>
      </c>
      <c r="BD16" s="252">
        <v>0</v>
      </c>
      <c r="BE16" s="252">
        <v>0</v>
      </c>
      <c r="BF16" s="252">
        <v>0</v>
      </c>
      <c r="BG16" s="252">
        <v>0</v>
      </c>
      <c r="BH16" s="252">
        <v>0</v>
      </c>
      <c r="BI16" s="253">
        <v>0</v>
      </c>
      <c r="BJ16" s="252">
        <v>0</v>
      </c>
      <c r="BK16" s="252">
        <v>0</v>
      </c>
      <c r="BL16" s="252">
        <v>0</v>
      </c>
      <c r="BM16" s="252">
        <v>0</v>
      </c>
      <c r="BN16" s="253">
        <v>0</v>
      </c>
      <c r="BO16" s="252">
        <v>0</v>
      </c>
      <c r="BP16" s="252">
        <v>0</v>
      </c>
      <c r="BQ16" s="252">
        <v>0</v>
      </c>
      <c r="BR16" s="252">
        <v>0</v>
      </c>
      <c r="BS16" s="252">
        <v>0</v>
      </c>
      <c r="BT16" s="252">
        <v>0</v>
      </c>
      <c r="BU16" s="252">
        <v>0</v>
      </c>
      <c r="BV16" s="252">
        <v>0</v>
      </c>
      <c r="BW16" s="252">
        <v>0</v>
      </c>
      <c r="BX16" s="252">
        <v>0</v>
      </c>
      <c r="BY16" s="252">
        <v>0</v>
      </c>
      <c r="BZ16" s="252">
        <v>0</v>
      </c>
      <c r="CA16" s="253">
        <v>0</v>
      </c>
      <c r="CB16" s="252">
        <v>0</v>
      </c>
      <c r="CC16" s="252">
        <v>0</v>
      </c>
      <c r="CD16" s="252">
        <v>0</v>
      </c>
      <c r="CE16" s="252">
        <v>0</v>
      </c>
      <c r="CF16" s="272">
        <v>0</v>
      </c>
      <c r="CG16" s="272">
        <v>0</v>
      </c>
      <c r="CH16" s="272">
        <v>0</v>
      </c>
      <c r="CI16" s="252">
        <v>0</v>
      </c>
      <c r="CJ16" s="252">
        <v>0</v>
      </c>
      <c r="CK16" s="252">
        <v>0</v>
      </c>
      <c r="CL16" s="252">
        <v>0</v>
      </c>
      <c r="CM16" s="252">
        <v>0</v>
      </c>
      <c r="CN16" s="252">
        <v>0</v>
      </c>
      <c r="CO16" s="252">
        <v>0</v>
      </c>
      <c r="CP16" s="252">
        <v>0</v>
      </c>
      <c r="CQ16" s="252">
        <v>0</v>
      </c>
      <c r="CR16" s="253">
        <v>0</v>
      </c>
      <c r="CS16" s="251">
        <v>0</v>
      </c>
      <c r="CT16" s="251">
        <v>0</v>
      </c>
      <c r="CU16" s="253">
        <v>0</v>
      </c>
      <c r="CV16" s="252">
        <v>0</v>
      </c>
      <c r="CW16" s="252">
        <v>0</v>
      </c>
      <c r="CX16" s="252">
        <v>0</v>
      </c>
      <c r="CY16" s="252">
        <v>0</v>
      </c>
      <c r="CZ16" s="252">
        <v>0</v>
      </c>
      <c r="DA16" s="253">
        <v>0</v>
      </c>
      <c r="DB16" s="252">
        <v>0</v>
      </c>
      <c r="DC16" s="252">
        <v>0</v>
      </c>
      <c r="DD16" s="252">
        <v>0</v>
      </c>
      <c r="DE16" s="253">
        <v>0</v>
      </c>
      <c r="DF16" s="252">
        <v>0</v>
      </c>
      <c r="DG16" s="252">
        <v>0</v>
      </c>
      <c r="DH16" s="252">
        <v>0</v>
      </c>
      <c r="DI16" s="303">
        <v>0</v>
      </c>
      <c r="DJ16" s="255">
        <v>0</v>
      </c>
    </row>
    <row r="17" ht="22.5" customHeight="1" spans="1:114">
      <c r="A17" s="136" t="s">
        <v>288</v>
      </c>
      <c r="B17" s="137"/>
      <c r="C17" s="137"/>
      <c r="D17" s="137" t="s">
        <v>289</v>
      </c>
      <c r="E17" s="254">
        <v>86639.93</v>
      </c>
      <c r="F17" s="254">
        <v>86639.93</v>
      </c>
      <c r="G17" s="254">
        <f t="shared" ref="G17:S17" si="30">G18</f>
        <v>0</v>
      </c>
      <c r="H17" s="254">
        <f t="shared" si="30"/>
        <v>0</v>
      </c>
      <c r="I17" s="254">
        <f t="shared" si="30"/>
        <v>0</v>
      </c>
      <c r="J17" s="254">
        <f t="shared" si="30"/>
        <v>0</v>
      </c>
      <c r="K17" s="254">
        <f t="shared" si="30"/>
        <v>0</v>
      </c>
      <c r="L17" s="254">
        <f t="shared" si="30"/>
        <v>20624.74</v>
      </c>
      <c r="M17" s="254">
        <f t="shared" si="30"/>
        <v>0</v>
      </c>
      <c r="N17" s="254">
        <f t="shared" si="30"/>
        <v>66015.19</v>
      </c>
      <c r="O17" s="254">
        <f t="shared" si="30"/>
        <v>0</v>
      </c>
      <c r="P17" s="254">
        <f t="shared" si="30"/>
        <v>0</v>
      </c>
      <c r="Q17" s="254">
        <f t="shared" si="30"/>
        <v>0</v>
      </c>
      <c r="R17" s="254">
        <f t="shared" si="30"/>
        <v>0</v>
      </c>
      <c r="S17" s="254">
        <f t="shared" si="30"/>
        <v>0</v>
      </c>
      <c r="T17" s="253">
        <v>0</v>
      </c>
      <c r="U17" s="254">
        <f t="shared" ref="U17:AU17" si="31">U18</f>
        <v>0</v>
      </c>
      <c r="V17" s="254">
        <f t="shared" si="31"/>
        <v>0</v>
      </c>
      <c r="W17" s="254">
        <f t="shared" si="31"/>
        <v>0</v>
      </c>
      <c r="X17" s="254">
        <f t="shared" si="31"/>
        <v>0</v>
      </c>
      <c r="Y17" s="254">
        <f t="shared" si="31"/>
        <v>0</v>
      </c>
      <c r="Z17" s="254">
        <f t="shared" si="31"/>
        <v>0</v>
      </c>
      <c r="AA17" s="254">
        <f t="shared" si="31"/>
        <v>0</v>
      </c>
      <c r="AB17" s="254">
        <f t="shared" si="31"/>
        <v>0</v>
      </c>
      <c r="AC17" s="254">
        <f t="shared" si="31"/>
        <v>0</v>
      </c>
      <c r="AD17" s="254">
        <f t="shared" si="31"/>
        <v>0</v>
      </c>
      <c r="AE17" s="254">
        <f t="shared" si="31"/>
        <v>0</v>
      </c>
      <c r="AF17" s="271">
        <f t="shared" si="31"/>
        <v>0</v>
      </c>
      <c r="AG17" s="254">
        <f t="shared" si="31"/>
        <v>0</v>
      </c>
      <c r="AH17" s="254">
        <f t="shared" si="31"/>
        <v>0</v>
      </c>
      <c r="AI17" s="254">
        <f t="shared" si="31"/>
        <v>0</v>
      </c>
      <c r="AJ17" s="254">
        <f t="shared" si="31"/>
        <v>0</v>
      </c>
      <c r="AK17" s="254">
        <f t="shared" si="31"/>
        <v>0</v>
      </c>
      <c r="AL17" s="254">
        <f t="shared" si="31"/>
        <v>0</v>
      </c>
      <c r="AM17" s="254">
        <f t="shared" si="31"/>
        <v>0</v>
      </c>
      <c r="AN17" s="254">
        <f t="shared" si="31"/>
        <v>0</v>
      </c>
      <c r="AO17" s="254">
        <f t="shared" si="31"/>
        <v>0</v>
      </c>
      <c r="AP17" s="254">
        <f t="shared" si="31"/>
        <v>0</v>
      </c>
      <c r="AQ17" s="254">
        <f t="shared" si="31"/>
        <v>0</v>
      </c>
      <c r="AR17" s="254">
        <f t="shared" si="31"/>
        <v>0</v>
      </c>
      <c r="AS17" s="254">
        <f t="shared" si="31"/>
        <v>0</v>
      </c>
      <c r="AT17" s="254">
        <f t="shared" si="31"/>
        <v>0</v>
      </c>
      <c r="AU17" s="254">
        <f t="shared" si="31"/>
        <v>0</v>
      </c>
      <c r="AV17" s="253">
        <v>0</v>
      </c>
      <c r="AW17" s="254">
        <f t="shared" ref="AW17:BH17" si="32">AW18</f>
        <v>0</v>
      </c>
      <c r="AX17" s="254">
        <f t="shared" si="32"/>
        <v>0</v>
      </c>
      <c r="AY17" s="254">
        <f t="shared" si="32"/>
        <v>0</v>
      </c>
      <c r="AZ17" s="254">
        <f t="shared" si="32"/>
        <v>0</v>
      </c>
      <c r="BA17" s="254">
        <f t="shared" si="32"/>
        <v>0</v>
      </c>
      <c r="BB17" s="254">
        <f t="shared" si="32"/>
        <v>0</v>
      </c>
      <c r="BC17" s="254">
        <f t="shared" si="32"/>
        <v>0</v>
      </c>
      <c r="BD17" s="254">
        <f t="shared" si="32"/>
        <v>0</v>
      </c>
      <c r="BE17" s="254">
        <f t="shared" si="32"/>
        <v>0</v>
      </c>
      <c r="BF17" s="254">
        <f t="shared" si="32"/>
        <v>0</v>
      </c>
      <c r="BG17" s="254">
        <f t="shared" si="32"/>
        <v>0</v>
      </c>
      <c r="BH17" s="254">
        <f t="shared" si="32"/>
        <v>0</v>
      </c>
      <c r="BI17" s="253">
        <v>0</v>
      </c>
      <c r="BJ17" s="254">
        <f>BJ18</f>
        <v>0</v>
      </c>
      <c r="BK17" s="254">
        <f>BK18</f>
        <v>0</v>
      </c>
      <c r="BL17" s="254">
        <f>BL18</f>
        <v>0</v>
      </c>
      <c r="BM17" s="254">
        <f>BM18</f>
        <v>0</v>
      </c>
      <c r="BN17" s="253">
        <v>0</v>
      </c>
      <c r="BO17" s="254">
        <f t="shared" ref="BO17:BZ17" si="33">BO18</f>
        <v>0</v>
      </c>
      <c r="BP17" s="254">
        <f t="shared" si="33"/>
        <v>0</v>
      </c>
      <c r="BQ17" s="254">
        <f t="shared" si="33"/>
        <v>0</v>
      </c>
      <c r="BR17" s="254">
        <f t="shared" si="33"/>
        <v>0</v>
      </c>
      <c r="BS17" s="254">
        <f t="shared" si="33"/>
        <v>0</v>
      </c>
      <c r="BT17" s="254">
        <f t="shared" si="33"/>
        <v>0</v>
      </c>
      <c r="BU17" s="254">
        <f t="shared" si="33"/>
        <v>0</v>
      </c>
      <c r="BV17" s="254">
        <f t="shared" si="33"/>
        <v>0</v>
      </c>
      <c r="BW17" s="254">
        <f t="shared" si="33"/>
        <v>0</v>
      </c>
      <c r="BX17" s="254">
        <f t="shared" si="33"/>
        <v>0</v>
      </c>
      <c r="BY17" s="254">
        <f t="shared" si="33"/>
        <v>0</v>
      </c>
      <c r="BZ17" s="254">
        <f t="shared" si="33"/>
        <v>0</v>
      </c>
      <c r="CA17" s="253">
        <v>0</v>
      </c>
      <c r="CB17" s="254">
        <f t="shared" ref="CB17:CQ17" si="34">CB18</f>
        <v>0</v>
      </c>
      <c r="CC17" s="254">
        <f t="shared" si="34"/>
        <v>0</v>
      </c>
      <c r="CD17" s="254">
        <f t="shared" si="34"/>
        <v>0</v>
      </c>
      <c r="CE17" s="254">
        <f t="shared" si="34"/>
        <v>0</v>
      </c>
      <c r="CF17" s="271">
        <f t="shared" si="34"/>
        <v>0</v>
      </c>
      <c r="CG17" s="271">
        <f t="shared" si="34"/>
        <v>0</v>
      </c>
      <c r="CH17" s="271">
        <f t="shared" si="34"/>
        <v>0</v>
      </c>
      <c r="CI17" s="254">
        <f t="shared" si="34"/>
        <v>0</v>
      </c>
      <c r="CJ17" s="254">
        <f t="shared" si="34"/>
        <v>0</v>
      </c>
      <c r="CK17" s="254">
        <f t="shared" si="34"/>
        <v>0</v>
      </c>
      <c r="CL17" s="254">
        <f t="shared" si="34"/>
        <v>0</v>
      </c>
      <c r="CM17" s="254">
        <f t="shared" si="34"/>
        <v>0</v>
      </c>
      <c r="CN17" s="254">
        <f t="shared" si="34"/>
        <v>0</v>
      </c>
      <c r="CO17" s="254">
        <f t="shared" si="34"/>
        <v>0</v>
      </c>
      <c r="CP17" s="254">
        <f t="shared" si="34"/>
        <v>0</v>
      </c>
      <c r="CQ17" s="254">
        <f t="shared" si="34"/>
        <v>0</v>
      </c>
      <c r="CR17" s="253">
        <v>0</v>
      </c>
      <c r="CS17" s="253">
        <f>CS18</f>
        <v>0</v>
      </c>
      <c r="CT17" s="253">
        <f>CT18</f>
        <v>0</v>
      </c>
      <c r="CU17" s="253">
        <v>0</v>
      </c>
      <c r="CV17" s="254">
        <f>CV18</f>
        <v>0</v>
      </c>
      <c r="CW17" s="254">
        <f>CW18</f>
        <v>0</v>
      </c>
      <c r="CX17" s="254">
        <f>CX18</f>
        <v>0</v>
      </c>
      <c r="CY17" s="254">
        <f>CY18</f>
        <v>0</v>
      </c>
      <c r="CZ17" s="254">
        <f>CZ18</f>
        <v>0</v>
      </c>
      <c r="DA17" s="253">
        <v>0</v>
      </c>
      <c r="DB17" s="254">
        <f>DB18</f>
        <v>0</v>
      </c>
      <c r="DC17" s="254">
        <f>DC18</f>
        <v>0</v>
      </c>
      <c r="DD17" s="254">
        <f>DD18</f>
        <v>0</v>
      </c>
      <c r="DE17" s="253">
        <v>0</v>
      </c>
      <c r="DF17" s="254">
        <f>DF18</f>
        <v>0</v>
      </c>
      <c r="DG17" s="254">
        <f>DG18</f>
        <v>0</v>
      </c>
      <c r="DH17" s="254">
        <f>DH18</f>
        <v>0</v>
      </c>
      <c r="DI17" s="302">
        <f>DI18</f>
        <v>0</v>
      </c>
      <c r="DJ17" s="273">
        <f>DJ18</f>
        <v>0</v>
      </c>
    </row>
    <row r="18" ht="22.5" customHeight="1" spans="1:114">
      <c r="A18" s="136" t="s">
        <v>290</v>
      </c>
      <c r="B18" s="137"/>
      <c r="C18" s="137"/>
      <c r="D18" s="137" t="s">
        <v>291</v>
      </c>
      <c r="E18" s="254">
        <v>86639.93</v>
      </c>
      <c r="F18" s="254">
        <v>86639.93</v>
      </c>
      <c r="G18" s="254">
        <f t="shared" ref="G18:S18" si="35">G19</f>
        <v>0</v>
      </c>
      <c r="H18" s="254">
        <f t="shared" si="35"/>
        <v>0</v>
      </c>
      <c r="I18" s="254">
        <f t="shared" si="35"/>
        <v>0</v>
      </c>
      <c r="J18" s="254">
        <f t="shared" si="35"/>
        <v>0</v>
      </c>
      <c r="K18" s="254">
        <f t="shared" si="35"/>
        <v>0</v>
      </c>
      <c r="L18" s="254">
        <f t="shared" si="35"/>
        <v>20624.74</v>
      </c>
      <c r="M18" s="254">
        <f t="shared" si="35"/>
        <v>0</v>
      </c>
      <c r="N18" s="254">
        <f t="shared" si="35"/>
        <v>66015.19</v>
      </c>
      <c r="O18" s="254">
        <f t="shared" si="35"/>
        <v>0</v>
      </c>
      <c r="P18" s="254">
        <f t="shared" si="35"/>
        <v>0</v>
      </c>
      <c r="Q18" s="254">
        <f t="shared" si="35"/>
        <v>0</v>
      </c>
      <c r="R18" s="254">
        <f t="shared" si="35"/>
        <v>0</v>
      </c>
      <c r="S18" s="254">
        <f t="shared" si="35"/>
        <v>0</v>
      </c>
      <c r="T18" s="253">
        <v>0</v>
      </c>
      <c r="U18" s="254">
        <f t="shared" ref="U18:AU18" si="36">U19</f>
        <v>0</v>
      </c>
      <c r="V18" s="254">
        <f t="shared" si="36"/>
        <v>0</v>
      </c>
      <c r="W18" s="254">
        <f t="shared" si="36"/>
        <v>0</v>
      </c>
      <c r="X18" s="254">
        <f t="shared" si="36"/>
        <v>0</v>
      </c>
      <c r="Y18" s="254">
        <f t="shared" si="36"/>
        <v>0</v>
      </c>
      <c r="Z18" s="254">
        <f t="shared" si="36"/>
        <v>0</v>
      </c>
      <c r="AA18" s="254">
        <f t="shared" si="36"/>
        <v>0</v>
      </c>
      <c r="AB18" s="254">
        <f t="shared" si="36"/>
        <v>0</v>
      </c>
      <c r="AC18" s="254">
        <f t="shared" si="36"/>
        <v>0</v>
      </c>
      <c r="AD18" s="254">
        <f t="shared" si="36"/>
        <v>0</v>
      </c>
      <c r="AE18" s="254">
        <f t="shared" si="36"/>
        <v>0</v>
      </c>
      <c r="AF18" s="271">
        <f t="shared" si="36"/>
        <v>0</v>
      </c>
      <c r="AG18" s="254">
        <f t="shared" si="36"/>
        <v>0</v>
      </c>
      <c r="AH18" s="254">
        <f t="shared" si="36"/>
        <v>0</v>
      </c>
      <c r="AI18" s="254">
        <f t="shared" si="36"/>
        <v>0</v>
      </c>
      <c r="AJ18" s="254">
        <f t="shared" si="36"/>
        <v>0</v>
      </c>
      <c r="AK18" s="254">
        <f t="shared" si="36"/>
        <v>0</v>
      </c>
      <c r="AL18" s="254">
        <f t="shared" si="36"/>
        <v>0</v>
      </c>
      <c r="AM18" s="254">
        <f t="shared" si="36"/>
        <v>0</v>
      </c>
      <c r="AN18" s="254">
        <f t="shared" si="36"/>
        <v>0</v>
      </c>
      <c r="AO18" s="254">
        <f t="shared" si="36"/>
        <v>0</v>
      </c>
      <c r="AP18" s="254">
        <f t="shared" si="36"/>
        <v>0</v>
      </c>
      <c r="AQ18" s="254">
        <f t="shared" si="36"/>
        <v>0</v>
      </c>
      <c r="AR18" s="254">
        <f t="shared" si="36"/>
        <v>0</v>
      </c>
      <c r="AS18" s="254">
        <f t="shared" si="36"/>
        <v>0</v>
      </c>
      <c r="AT18" s="254">
        <f t="shared" si="36"/>
        <v>0</v>
      </c>
      <c r="AU18" s="254">
        <f t="shared" si="36"/>
        <v>0</v>
      </c>
      <c r="AV18" s="253">
        <v>0</v>
      </c>
      <c r="AW18" s="254">
        <f t="shared" ref="AW18:BH18" si="37">AW19</f>
        <v>0</v>
      </c>
      <c r="AX18" s="254">
        <f t="shared" si="37"/>
        <v>0</v>
      </c>
      <c r="AY18" s="254">
        <f t="shared" si="37"/>
        <v>0</v>
      </c>
      <c r="AZ18" s="254">
        <f t="shared" si="37"/>
        <v>0</v>
      </c>
      <c r="BA18" s="254">
        <f t="shared" si="37"/>
        <v>0</v>
      </c>
      <c r="BB18" s="254">
        <f t="shared" si="37"/>
        <v>0</v>
      </c>
      <c r="BC18" s="254">
        <f t="shared" si="37"/>
        <v>0</v>
      </c>
      <c r="BD18" s="254">
        <f t="shared" si="37"/>
        <v>0</v>
      </c>
      <c r="BE18" s="254">
        <f t="shared" si="37"/>
        <v>0</v>
      </c>
      <c r="BF18" s="254">
        <f t="shared" si="37"/>
        <v>0</v>
      </c>
      <c r="BG18" s="254">
        <f t="shared" si="37"/>
        <v>0</v>
      </c>
      <c r="BH18" s="254">
        <f t="shared" si="37"/>
        <v>0</v>
      </c>
      <c r="BI18" s="253">
        <v>0</v>
      </c>
      <c r="BJ18" s="254">
        <f>BJ19</f>
        <v>0</v>
      </c>
      <c r="BK18" s="254">
        <f>BK19</f>
        <v>0</v>
      </c>
      <c r="BL18" s="254">
        <f>BL19</f>
        <v>0</v>
      </c>
      <c r="BM18" s="254">
        <f>BM19</f>
        <v>0</v>
      </c>
      <c r="BN18" s="253">
        <v>0</v>
      </c>
      <c r="BO18" s="254">
        <f t="shared" ref="BO18:BZ18" si="38">BO19</f>
        <v>0</v>
      </c>
      <c r="BP18" s="254">
        <f t="shared" si="38"/>
        <v>0</v>
      </c>
      <c r="BQ18" s="254">
        <f t="shared" si="38"/>
        <v>0</v>
      </c>
      <c r="BR18" s="254">
        <f t="shared" si="38"/>
        <v>0</v>
      </c>
      <c r="BS18" s="254">
        <f t="shared" si="38"/>
        <v>0</v>
      </c>
      <c r="BT18" s="254">
        <f t="shared" si="38"/>
        <v>0</v>
      </c>
      <c r="BU18" s="254">
        <f t="shared" si="38"/>
        <v>0</v>
      </c>
      <c r="BV18" s="254">
        <f t="shared" si="38"/>
        <v>0</v>
      </c>
      <c r="BW18" s="254">
        <f t="shared" si="38"/>
        <v>0</v>
      </c>
      <c r="BX18" s="254">
        <f t="shared" si="38"/>
        <v>0</v>
      </c>
      <c r="BY18" s="254">
        <f t="shared" si="38"/>
        <v>0</v>
      </c>
      <c r="BZ18" s="254">
        <f t="shared" si="38"/>
        <v>0</v>
      </c>
      <c r="CA18" s="253">
        <v>0</v>
      </c>
      <c r="CB18" s="254">
        <f t="shared" ref="CB18:CQ18" si="39">CB19</f>
        <v>0</v>
      </c>
      <c r="CC18" s="254">
        <f t="shared" si="39"/>
        <v>0</v>
      </c>
      <c r="CD18" s="254">
        <f t="shared" si="39"/>
        <v>0</v>
      </c>
      <c r="CE18" s="254">
        <f t="shared" si="39"/>
        <v>0</v>
      </c>
      <c r="CF18" s="271">
        <f t="shared" si="39"/>
        <v>0</v>
      </c>
      <c r="CG18" s="271">
        <f t="shared" si="39"/>
        <v>0</v>
      </c>
      <c r="CH18" s="271">
        <f t="shared" si="39"/>
        <v>0</v>
      </c>
      <c r="CI18" s="254">
        <f t="shared" si="39"/>
        <v>0</v>
      </c>
      <c r="CJ18" s="254">
        <f t="shared" si="39"/>
        <v>0</v>
      </c>
      <c r="CK18" s="254">
        <f t="shared" si="39"/>
        <v>0</v>
      </c>
      <c r="CL18" s="254">
        <f t="shared" si="39"/>
        <v>0</v>
      </c>
      <c r="CM18" s="254">
        <f t="shared" si="39"/>
        <v>0</v>
      </c>
      <c r="CN18" s="254">
        <f t="shared" si="39"/>
        <v>0</v>
      </c>
      <c r="CO18" s="254">
        <f t="shared" si="39"/>
        <v>0</v>
      </c>
      <c r="CP18" s="254">
        <f t="shared" si="39"/>
        <v>0</v>
      </c>
      <c r="CQ18" s="254">
        <f t="shared" si="39"/>
        <v>0</v>
      </c>
      <c r="CR18" s="253">
        <v>0</v>
      </c>
      <c r="CS18" s="253">
        <f>CS19</f>
        <v>0</v>
      </c>
      <c r="CT18" s="253">
        <f>CT19</f>
        <v>0</v>
      </c>
      <c r="CU18" s="253">
        <v>0</v>
      </c>
      <c r="CV18" s="254">
        <f>CV19</f>
        <v>0</v>
      </c>
      <c r="CW18" s="254">
        <f>CW19</f>
        <v>0</v>
      </c>
      <c r="CX18" s="254">
        <f>CX19</f>
        <v>0</v>
      </c>
      <c r="CY18" s="254">
        <f>CY19</f>
        <v>0</v>
      </c>
      <c r="CZ18" s="254">
        <f>CZ19</f>
        <v>0</v>
      </c>
      <c r="DA18" s="253">
        <v>0</v>
      </c>
      <c r="DB18" s="254">
        <f>DB19</f>
        <v>0</v>
      </c>
      <c r="DC18" s="254">
        <f>DC19</f>
        <v>0</v>
      </c>
      <c r="DD18" s="254">
        <f>DD19</f>
        <v>0</v>
      </c>
      <c r="DE18" s="253">
        <v>0</v>
      </c>
      <c r="DF18" s="254">
        <f>DF19</f>
        <v>0</v>
      </c>
      <c r="DG18" s="254">
        <f>DG19</f>
        <v>0</v>
      </c>
      <c r="DH18" s="254">
        <f>DH19</f>
        <v>0</v>
      </c>
      <c r="DI18" s="302">
        <f>DI19</f>
        <v>0</v>
      </c>
      <c r="DJ18" s="273">
        <f>DJ19</f>
        <v>0</v>
      </c>
    </row>
    <row r="19" ht="22.5" customHeight="1" spans="1:114">
      <c r="A19" s="130" t="s">
        <v>292</v>
      </c>
      <c r="B19" s="131"/>
      <c r="C19" s="131"/>
      <c r="D19" s="131" t="s">
        <v>293</v>
      </c>
      <c r="E19" s="254">
        <v>86639.93</v>
      </c>
      <c r="F19" s="254">
        <v>86639.93</v>
      </c>
      <c r="G19" s="252">
        <v>0</v>
      </c>
      <c r="H19" s="252">
        <v>0</v>
      </c>
      <c r="I19" s="252">
        <v>0</v>
      </c>
      <c r="J19" s="252">
        <v>0</v>
      </c>
      <c r="K19" s="252">
        <v>0</v>
      </c>
      <c r="L19" s="252">
        <v>20624.74</v>
      </c>
      <c r="M19" s="252">
        <v>0</v>
      </c>
      <c r="N19" s="252">
        <v>66015.19</v>
      </c>
      <c r="O19" s="252">
        <v>0</v>
      </c>
      <c r="P19" s="252">
        <v>0</v>
      </c>
      <c r="Q19" s="252">
        <v>0</v>
      </c>
      <c r="R19" s="252">
        <v>0</v>
      </c>
      <c r="S19" s="252">
        <v>0</v>
      </c>
      <c r="T19" s="253">
        <v>0</v>
      </c>
      <c r="U19" s="252">
        <v>0</v>
      </c>
      <c r="V19" s="252">
        <v>0</v>
      </c>
      <c r="W19" s="252">
        <v>0</v>
      </c>
      <c r="X19" s="252">
        <v>0</v>
      </c>
      <c r="Y19" s="252">
        <v>0</v>
      </c>
      <c r="Z19" s="252">
        <v>0</v>
      </c>
      <c r="AA19" s="252">
        <v>0</v>
      </c>
      <c r="AB19" s="252">
        <v>0</v>
      </c>
      <c r="AC19" s="252">
        <v>0</v>
      </c>
      <c r="AD19" s="252">
        <v>0</v>
      </c>
      <c r="AE19" s="252">
        <v>0</v>
      </c>
      <c r="AF19" s="272">
        <v>0</v>
      </c>
      <c r="AG19" s="252">
        <v>0</v>
      </c>
      <c r="AH19" s="252">
        <v>0</v>
      </c>
      <c r="AI19" s="252">
        <v>0</v>
      </c>
      <c r="AJ19" s="252">
        <v>0</v>
      </c>
      <c r="AK19" s="252">
        <v>0</v>
      </c>
      <c r="AL19" s="252">
        <v>0</v>
      </c>
      <c r="AM19" s="252">
        <v>0</v>
      </c>
      <c r="AN19" s="252">
        <v>0</v>
      </c>
      <c r="AO19" s="252">
        <v>0</v>
      </c>
      <c r="AP19" s="252">
        <v>0</v>
      </c>
      <c r="AQ19" s="252">
        <v>0</v>
      </c>
      <c r="AR19" s="252">
        <v>0</v>
      </c>
      <c r="AS19" s="252">
        <v>0</v>
      </c>
      <c r="AT19" s="252">
        <v>0</v>
      </c>
      <c r="AU19" s="252">
        <v>0</v>
      </c>
      <c r="AV19" s="253">
        <v>0</v>
      </c>
      <c r="AW19" s="252">
        <v>0</v>
      </c>
      <c r="AX19" s="252">
        <v>0</v>
      </c>
      <c r="AY19" s="252">
        <v>0</v>
      </c>
      <c r="AZ19" s="252">
        <v>0</v>
      </c>
      <c r="BA19" s="252">
        <v>0</v>
      </c>
      <c r="BB19" s="252">
        <v>0</v>
      </c>
      <c r="BC19" s="252">
        <v>0</v>
      </c>
      <c r="BD19" s="252">
        <v>0</v>
      </c>
      <c r="BE19" s="252">
        <v>0</v>
      </c>
      <c r="BF19" s="252">
        <v>0</v>
      </c>
      <c r="BG19" s="252">
        <v>0</v>
      </c>
      <c r="BH19" s="252">
        <v>0</v>
      </c>
      <c r="BI19" s="253">
        <v>0</v>
      </c>
      <c r="BJ19" s="252">
        <v>0</v>
      </c>
      <c r="BK19" s="252">
        <v>0</v>
      </c>
      <c r="BL19" s="252">
        <v>0</v>
      </c>
      <c r="BM19" s="252">
        <v>0</v>
      </c>
      <c r="BN19" s="253">
        <v>0</v>
      </c>
      <c r="BO19" s="252">
        <v>0</v>
      </c>
      <c r="BP19" s="252">
        <v>0</v>
      </c>
      <c r="BQ19" s="252">
        <v>0</v>
      </c>
      <c r="BR19" s="252">
        <v>0</v>
      </c>
      <c r="BS19" s="252">
        <v>0</v>
      </c>
      <c r="BT19" s="252">
        <v>0</v>
      </c>
      <c r="BU19" s="252">
        <v>0</v>
      </c>
      <c r="BV19" s="252">
        <v>0</v>
      </c>
      <c r="BW19" s="252">
        <v>0</v>
      </c>
      <c r="BX19" s="252">
        <v>0</v>
      </c>
      <c r="BY19" s="252">
        <v>0</v>
      </c>
      <c r="BZ19" s="252">
        <v>0</v>
      </c>
      <c r="CA19" s="253">
        <v>0</v>
      </c>
      <c r="CB19" s="252">
        <v>0</v>
      </c>
      <c r="CC19" s="252">
        <v>0</v>
      </c>
      <c r="CD19" s="252">
        <v>0</v>
      </c>
      <c r="CE19" s="252">
        <v>0</v>
      </c>
      <c r="CF19" s="272">
        <v>0</v>
      </c>
      <c r="CG19" s="272">
        <v>0</v>
      </c>
      <c r="CH19" s="272">
        <v>0</v>
      </c>
      <c r="CI19" s="252">
        <v>0</v>
      </c>
      <c r="CJ19" s="252">
        <v>0</v>
      </c>
      <c r="CK19" s="252">
        <v>0</v>
      </c>
      <c r="CL19" s="252">
        <v>0</v>
      </c>
      <c r="CM19" s="252">
        <v>0</v>
      </c>
      <c r="CN19" s="252">
        <v>0</v>
      </c>
      <c r="CO19" s="252">
        <v>0</v>
      </c>
      <c r="CP19" s="252">
        <v>0</v>
      </c>
      <c r="CQ19" s="252">
        <v>0</v>
      </c>
      <c r="CR19" s="253">
        <v>0</v>
      </c>
      <c r="CS19" s="251">
        <v>0</v>
      </c>
      <c r="CT19" s="251">
        <v>0</v>
      </c>
      <c r="CU19" s="253">
        <v>0</v>
      </c>
      <c r="CV19" s="252">
        <v>0</v>
      </c>
      <c r="CW19" s="252">
        <v>0</v>
      </c>
      <c r="CX19" s="252">
        <v>0</v>
      </c>
      <c r="CY19" s="252">
        <v>0</v>
      </c>
      <c r="CZ19" s="252">
        <v>0</v>
      </c>
      <c r="DA19" s="253">
        <v>0</v>
      </c>
      <c r="DB19" s="252">
        <v>0</v>
      </c>
      <c r="DC19" s="252">
        <v>0</v>
      </c>
      <c r="DD19" s="252">
        <v>0</v>
      </c>
      <c r="DE19" s="253">
        <v>0</v>
      </c>
      <c r="DF19" s="252">
        <v>0</v>
      </c>
      <c r="DG19" s="252">
        <v>0</v>
      </c>
      <c r="DH19" s="252">
        <v>0</v>
      </c>
      <c r="DI19" s="303">
        <v>0</v>
      </c>
      <c r="DJ19" s="255">
        <v>0</v>
      </c>
    </row>
    <row r="20" ht="22.5" customHeight="1" spans="1:114">
      <c r="A20" s="136" t="s">
        <v>310</v>
      </c>
      <c r="B20" s="137"/>
      <c r="C20" s="137"/>
      <c r="D20" s="137" t="s">
        <v>311</v>
      </c>
      <c r="E20" s="254">
        <v>11463518.7</v>
      </c>
      <c r="F20" s="254">
        <v>8678905.45</v>
      </c>
      <c r="G20" s="254">
        <f t="shared" ref="G20:S20" si="40">G21+G25</f>
        <v>3107504.53</v>
      </c>
      <c r="H20" s="254">
        <f t="shared" si="40"/>
        <v>517751</v>
      </c>
      <c r="I20" s="254">
        <f t="shared" si="40"/>
        <v>501427</v>
      </c>
      <c r="J20" s="254">
        <f t="shared" si="40"/>
        <v>5688</v>
      </c>
      <c r="K20" s="254">
        <f t="shared" si="40"/>
        <v>1452377.26</v>
      </c>
      <c r="L20" s="254">
        <f t="shared" si="40"/>
        <v>1366362.96</v>
      </c>
      <c r="M20" s="254">
        <f t="shared" si="40"/>
        <v>437521.97</v>
      </c>
      <c r="N20" s="254">
        <f t="shared" si="40"/>
        <v>556863.21</v>
      </c>
      <c r="O20" s="254">
        <f t="shared" si="40"/>
        <v>0</v>
      </c>
      <c r="P20" s="254">
        <f t="shared" si="40"/>
        <v>15117.82</v>
      </c>
      <c r="Q20" s="254">
        <f t="shared" si="40"/>
        <v>612137.37</v>
      </c>
      <c r="R20" s="254">
        <f t="shared" si="40"/>
        <v>0</v>
      </c>
      <c r="S20" s="254">
        <f t="shared" si="40"/>
        <v>106154.33</v>
      </c>
      <c r="T20" s="253">
        <v>1924990.25</v>
      </c>
      <c r="U20" s="254">
        <f t="shared" ref="U20:AU20" si="41">U21+U25</f>
        <v>236841.51</v>
      </c>
      <c r="V20" s="254">
        <f t="shared" si="41"/>
        <v>347577.98</v>
      </c>
      <c r="W20" s="254">
        <f t="shared" si="41"/>
        <v>0</v>
      </c>
      <c r="X20" s="254">
        <f t="shared" si="41"/>
        <v>0</v>
      </c>
      <c r="Y20" s="254">
        <f t="shared" si="41"/>
        <v>24218</v>
      </c>
      <c r="Z20" s="254">
        <f t="shared" si="41"/>
        <v>29880.96</v>
      </c>
      <c r="AA20" s="254">
        <f t="shared" si="41"/>
        <v>69327</v>
      </c>
      <c r="AB20" s="254">
        <f t="shared" si="41"/>
        <v>77017.15</v>
      </c>
      <c r="AC20" s="254">
        <f t="shared" si="41"/>
        <v>5796</v>
      </c>
      <c r="AD20" s="254">
        <f t="shared" si="41"/>
        <v>37421.5</v>
      </c>
      <c r="AE20" s="254">
        <f t="shared" si="41"/>
        <v>0</v>
      </c>
      <c r="AF20" s="271">
        <f t="shared" si="41"/>
        <v>251232.16</v>
      </c>
      <c r="AG20" s="254">
        <f t="shared" si="41"/>
        <v>0</v>
      </c>
      <c r="AH20" s="254">
        <f t="shared" si="41"/>
        <v>4800</v>
      </c>
      <c r="AI20" s="254">
        <f t="shared" si="41"/>
        <v>33324.5</v>
      </c>
      <c r="AJ20" s="254">
        <f t="shared" si="41"/>
        <v>7200</v>
      </c>
      <c r="AK20" s="254">
        <f t="shared" si="41"/>
        <v>0</v>
      </c>
      <c r="AL20" s="254">
        <f t="shared" si="41"/>
        <v>0</v>
      </c>
      <c r="AM20" s="254">
        <f t="shared" si="41"/>
        <v>0</v>
      </c>
      <c r="AN20" s="254">
        <f t="shared" si="41"/>
        <v>6800</v>
      </c>
      <c r="AO20" s="254">
        <f t="shared" si="41"/>
        <v>120750</v>
      </c>
      <c r="AP20" s="254">
        <f t="shared" si="41"/>
        <v>194146</v>
      </c>
      <c r="AQ20" s="254">
        <f t="shared" si="41"/>
        <v>96294</v>
      </c>
      <c r="AR20" s="254">
        <f t="shared" si="41"/>
        <v>258176.08</v>
      </c>
      <c r="AS20" s="254">
        <f t="shared" si="41"/>
        <v>55275</v>
      </c>
      <c r="AT20" s="254">
        <f t="shared" si="41"/>
        <v>20412.41</v>
      </c>
      <c r="AU20" s="254">
        <f t="shared" si="41"/>
        <v>48500</v>
      </c>
      <c r="AV20" s="253">
        <v>456698</v>
      </c>
      <c r="AW20" s="254">
        <f t="shared" ref="AW20:BH20" si="42">AW21+AW25</f>
        <v>0</v>
      </c>
      <c r="AX20" s="254">
        <f t="shared" si="42"/>
        <v>102250</v>
      </c>
      <c r="AY20" s="254">
        <f t="shared" si="42"/>
        <v>0</v>
      </c>
      <c r="AZ20" s="254">
        <f t="shared" si="42"/>
        <v>0</v>
      </c>
      <c r="BA20" s="254">
        <f t="shared" si="42"/>
        <v>154965</v>
      </c>
      <c r="BB20" s="254">
        <f t="shared" si="42"/>
        <v>163768</v>
      </c>
      <c r="BC20" s="254">
        <f t="shared" si="42"/>
        <v>0</v>
      </c>
      <c r="BD20" s="254">
        <f t="shared" si="42"/>
        <v>0</v>
      </c>
      <c r="BE20" s="254">
        <f t="shared" si="42"/>
        <v>0</v>
      </c>
      <c r="BF20" s="254">
        <f t="shared" si="42"/>
        <v>0</v>
      </c>
      <c r="BG20" s="254">
        <f t="shared" si="42"/>
        <v>0</v>
      </c>
      <c r="BH20" s="254">
        <f t="shared" si="42"/>
        <v>35715</v>
      </c>
      <c r="BI20" s="253">
        <v>0</v>
      </c>
      <c r="BJ20" s="254">
        <f>BJ21+BJ25</f>
        <v>0</v>
      </c>
      <c r="BK20" s="254">
        <f>BK21+BK25</f>
        <v>0</v>
      </c>
      <c r="BL20" s="254">
        <f>BL21+BL25</f>
        <v>0</v>
      </c>
      <c r="BM20" s="254">
        <f>BM21+BM25</f>
        <v>0</v>
      </c>
      <c r="BN20" s="253">
        <v>0</v>
      </c>
      <c r="BO20" s="254">
        <f t="shared" ref="BO20:BZ20" si="43">BO21+BO25</f>
        <v>0</v>
      </c>
      <c r="BP20" s="254">
        <f t="shared" si="43"/>
        <v>0</v>
      </c>
      <c r="BQ20" s="254">
        <f t="shared" si="43"/>
        <v>0</v>
      </c>
      <c r="BR20" s="254">
        <f t="shared" si="43"/>
        <v>0</v>
      </c>
      <c r="BS20" s="254">
        <f t="shared" si="43"/>
        <v>0</v>
      </c>
      <c r="BT20" s="254">
        <f t="shared" si="43"/>
        <v>0</v>
      </c>
      <c r="BU20" s="254">
        <f t="shared" si="43"/>
        <v>0</v>
      </c>
      <c r="BV20" s="254">
        <f t="shared" si="43"/>
        <v>0</v>
      </c>
      <c r="BW20" s="254">
        <f t="shared" si="43"/>
        <v>0</v>
      </c>
      <c r="BX20" s="254">
        <f t="shared" si="43"/>
        <v>0</v>
      </c>
      <c r="BY20" s="254">
        <f t="shared" si="43"/>
        <v>0</v>
      </c>
      <c r="BZ20" s="254">
        <f t="shared" si="43"/>
        <v>0</v>
      </c>
      <c r="CA20" s="253">
        <v>402925</v>
      </c>
      <c r="CB20" s="254">
        <f t="shared" ref="CB20:CQ20" si="44">CB21+CB25</f>
        <v>0</v>
      </c>
      <c r="CC20" s="254">
        <f t="shared" si="44"/>
        <v>402925</v>
      </c>
      <c r="CD20" s="254">
        <f t="shared" si="44"/>
        <v>0</v>
      </c>
      <c r="CE20" s="254">
        <f t="shared" si="44"/>
        <v>0</v>
      </c>
      <c r="CF20" s="271">
        <f t="shared" si="44"/>
        <v>0</v>
      </c>
      <c r="CG20" s="271">
        <f t="shared" si="44"/>
        <v>0</v>
      </c>
      <c r="CH20" s="271">
        <f t="shared" si="44"/>
        <v>0</v>
      </c>
      <c r="CI20" s="254">
        <f t="shared" si="44"/>
        <v>0</v>
      </c>
      <c r="CJ20" s="254">
        <f t="shared" si="44"/>
        <v>0</v>
      </c>
      <c r="CK20" s="254">
        <f t="shared" si="44"/>
        <v>0</v>
      </c>
      <c r="CL20" s="254">
        <f t="shared" si="44"/>
        <v>0</v>
      </c>
      <c r="CM20" s="254">
        <f t="shared" si="44"/>
        <v>0</v>
      </c>
      <c r="CN20" s="254">
        <f t="shared" si="44"/>
        <v>0</v>
      </c>
      <c r="CO20" s="254">
        <f t="shared" si="44"/>
        <v>0</v>
      </c>
      <c r="CP20" s="254">
        <f t="shared" si="44"/>
        <v>0</v>
      </c>
      <c r="CQ20" s="254">
        <f t="shared" si="44"/>
        <v>0</v>
      </c>
      <c r="CR20" s="253">
        <v>0</v>
      </c>
      <c r="CS20" s="253">
        <f>CS21+CS25</f>
        <v>0</v>
      </c>
      <c r="CT20" s="253">
        <f>CT21+CT25</f>
        <v>0</v>
      </c>
      <c r="CU20" s="253">
        <v>0</v>
      </c>
      <c r="CV20" s="254">
        <f>CV21+CV25</f>
        <v>0</v>
      </c>
      <c r="CW20" s="254">
        <f>CW21+CW25</f>
        <v>0</v>
      </c>
      <c r="CX20" s="254">
        <f>CX21+CX25</f>
        <v>0</v>
      </c>
      <c r="CY20" s="254">
        <f>CY21+CY25</f>
        <v>0</v>
      </c>
      <c r="CZ20" s="254">
        <f>CZ21+CZ25</f>
        <v>0</v>
      </c>
      <c r="DA20" s="253">
        <v>0</v>
      </c>
      <c r="DB20" s="254">
        <f>DB21+DB25</f>
        <v>0</v>
      </c>
      <c r="DC20" s="254">
        <f>DC21+DC25</f>
        <v>0</v>
      </c>
      <c r="DD20" s="254">
        <f>DD21+DD25</f>
        <v>0</v>
      </c>
      <c r="DE20" s="253">
        <v>0</v>
      </c>
      <c r="DF20" s="254">
        <f>DF21+DF25</f>
        <v>0</v>
      </c>
      <c r="DG20" s="254">
        <f>DG21+DG25</f>
        <v>0</v>
      </c>
      <c r="DH20" s="254">
        <f>DH21+DH25</f>
        <v>0</v>
      </c>
      <c r="DI20" s="302">
        <f>DI21+DI25</f>
        <v>0</v>
      </c>
      <c r="DJ20" s="273">
        <f>DJ21+DJ25</f>
        <v>0</v>
      </c>
    </row>
    <row r="21" ht="22.5" customHeight="1" spans="1:114">
      <c r="A21" s="136" t="s">
        <v>312</v>
      </c>
      <c r="B21" s="137"/>
      <c r="C21" s="137"/>
      <c r="D21" s="137" t="s">
        <v>313</v>
      </c>
      <c r="E21" s="254">
        <v>10647018.7</v>
      </c>
      <c r="F21" s="254">
        <v>8075389.09</v>
      </c>
      <c r="G21" s="254">
        <f t="shared" ref="G21:S21" si="45">G22+G23+G24</f>
        <v>2824871.81</v>
      </c>
      <c r="H21" s="254">
        <f t="shared" si="45"/>
        <v>513564</v>
      </c>
      <c r="I21" s="254">
        <f t="shared" si="45"/>
        <v>501427</v>
      </c>
      <c r="J21" s="254">
        <f t="shared" si="45"/>
        <v>5688</v>
      </c>
      <c r="K21" s="254">
        <f t="shared" si="45"/>
        <v>1300985.26</v>
      </c>
      <c r="L21" s="254">
        <f t="shared" si="45"/>
        <v>1280491.3</v>
      </c>
      <c r="M21" s="254">
        <f t="shared" si="45"/>
        <v>437521.97</v>
      </c>
      <c r="N21" s="254">
        <f t="shared" si="45"/>
        <v>551603.23</v>
      </c>
      <c r="O21" s="254">
        <f t="shared" si="45"/>
        <v>0</v>
      </c>
      <c r="P21" s="254">
        <f t="shared" si="45"/>
        <v>15117.82</v>
      </c>
      <c r="Q21" s="254">
        <f t="shared" si="45"/>
        <v>563764.37</v>
      </c>
      <c r="R21" s="254">
        <f t="shared" si="45"/>
        <v>0</v>
      </c>
      <c r="S21" s="254">
        <f t="shared" si="45"/>
        <v>80354.33</v>
      </c>
      <c r="T21" s="253">
        <v>1778768.61</v>
      </c>
      <c r="U21" s="254">
        <f t="shared" ref="U21:AU21" si="46">U22+U23+U24</f>
        <v>224304.51</v>
      </c>
      <c r="V21" s="254">
        <f t="shared" si="46"/>
        <v>344787.18</v>
      </c>
      <c r="W21" s="254">
        <f t="shared" si="46"/>
        <v>0</v>
      </c>
      <c r="X21" s="254">
        <f t="shared" si="46"/>
        <v>0</v>
      </c>
      <c r="Y21" s="254">
        <f t="shared" si="46"/>
        <v>23018</v>
      </c>
      <c r="Z21" s="254">
        <f t="shared" si="46"/>
        <v>8767.12</v>
      </c>
      <c r="AA21" s="254">
        <f t="shared" si="46"/>
        <v>36827</v>
      </c>
      <c r="AB21" s="254">
        <f t="shared" si="46"/>
        <v>77017.15</v>
      </c>
      <c r="AC21" s="254">
        <f t="shared" si="46"/>
        <v>4200</v>
      </c>
      <c r="AD21" s="254">
        <f t="shared" si="46"/>
        <v>32356.5</v>
      </c>
      <c r="AE21" s="254">
        <f t="shared" si="46"/>
        <v>0</v>
      </c>
      <c r="AF21" s="271">
        <f t="shared" si="46"/>
        <v>249632.16</v>
      </c>
      <c r="AG21" s="254">
        <f t="shared" si="46"/>
        <v>0</v>
      </c>
      <c r="AH21" s="254">
        <f t="shared" si="46"/>
        <v>4800</v>
      </c>
      <c r="AI21" s="254">
        <f t="shared" si="46"/>
        <v>28518.5</v>
      </c>
      <c r="AJ21" s="254">
        <f t="shared" si="46"/>
        <v>7200</v>
      </c>
      <c r="AK21" s="254">
        <f t="shared" si="46"/>
        <v>0</v>
      </c>
      <c r="AL21" s="254">
        <f t="shared" si="46"/>
        <v>0</v>
      </c>
      <c r="AM21" s="254">
        <f t="shared" si="46"/>
        <v>0</v>
      </c>
      <c r="AN21" s="254">
        <f t="shared" si="46"/>
        <v>800</v>
      </c>
      <c r="AO21" s="254">
        <f t="shared" si="46"/>
        <v>80750</v>
      </c>
      <c r="AP21" s="254">
        <f t="shared" si="46"/>
        <v>192257.68</v>
      </c>
      <c r="AQ21" s="254">
        <f t="shared" si="46"/>
        <v>81615.94</v>
      </c>
      <c r="AR21" s="254">
        <f t="shared" si="46"/>
        <v>258176.08</v>
      </c>
      <c r="AS21" s="254">
        <f t="shared" si="46"/>
        <v>55275</v>
      </c>
      <c r="AT21" s="254">
        <f t="shared" si="46"/>
        <v>19965.79</v>
      </c>
      <c r="AU21" s="254">
        <f t="shared" si="46"/>
        <v>48500</v>
      </c>
      <c r="AV21" s="253">
        <v>408773</v>
      </c>
      <c r="AW21" s="254">
        <f t="shared" ref="AW21:BH21" si="47">AW22+AW23+AW24</f>
        <v>0</v>
      </c>
      <c r="AX21" s="254">
        <f t="shared" si="47"/>
        <v>102250</v>
      </c>
      <c r="AY21" s="254">
        <f t="shared" si="47"/>
        <v>0</v>
      </c>
      <c r="AZ21" s="254">
        <f t="shared" si="47"/>
        <v>0</v>
      </c>
      <c r="BA21" s="254">
        <f t="shared" si="47"/>
        <v>107040</v>
      </c>
      <c r="BB21" s="254">
        <f t="shared" si="47"/>
        <v>163768</v>
      </c>
      <c r="BC21" s="254">
        <f t="shared" si="47"/>
        <v>0</v>
      </c>
      <c r="BD21" s="254">
        <f t="shared" si="47"/>
        <v>0</v>
      </c>
      <c r="BE21" s="254">
        <f t="shared" si="47"/>
        <v>0</v>
      </c>
      <c r="BF21" s="254">
        <f t="shared" si="47"/>
        <v>0</v>
      </c>
      <c r="BG21" s="254">
        <f t="shared" si="47"/>
        <v>0</v>
      </c>
      <c r="BH21" s="254">
        <f t="shared" si="47"/>
        <v>35715</v>
      </c>
      <c r="BI21" s="253">
        <v>0</v>
      </c>
      <c r="BJ21" s="254">
        <f>BJ22+BJ23+BJ24</f>
        <v>0</v>
      </c>
      <c r="BK21" s="254">
        <f>BK22+BK23+BK24</f>
        <v>0</v>
      </c>
      <c r="BL21" s="254">
        <f>BL22+BL23+BL24</f>
        <v>0</v>
      </c>
      <c r="BM21" s="254">
        <f>BM22+BM23+BM24</f>
        <v>0</v>
      </c>
      <c r="BN21" s="253">
        <v>0</v>
      </c>
      <c r="BO21" s="254">
        <f t="shared" ref="BO21:BZ21" si="48">BO22+BO23+BO24</f>
        <v>0</v>
      </c>
      <c r="BP21" s="254">
        <f t="shared" si="48"/>
        <v>0</v>
      </c>
      <c r="BQ21" s="254">
        <f t="shared" si="48"/>
        <v>0</v>
      </c>
      <c r="BR21" s="254">
        <f t="shared" si="48"/>
        <v>0</v>
      </c>
      <c r="BS21" s="254">
        <f t="shared" si="48"/>
        <v>0</v>
      </c>
      <c r="BT21" s="254">
        <f t="shared" si="48"/>
        <v>0</v>
      </c>
      <c r="BU21" s="254">
        <f t="shared" si="48"/>
        <v>0</v>
      </c>
      <c r="BV21" s="254">
        <f t="shared" si="48"/>
        <v>0</v>
      </c>
      <c r="BW21" s="254">
        <f t="shared" si="48"/>
        <v>0</v>
      </c>
      <c r="BX21" s="254">
        <f t="shared" si="48"/>
        <v>0</v>
      </c>
      <c r="BY21" s="254">
        <f t="shared" si="48"/>
        <v>0</v>
      </c>
      <c r="BZ21" s="254">
        <f t="shared" si="48"/>
        <v>0</v>
      </c>
      <c r="CA21" s="253">
        <v>384088</v>
      </c>
      <c r="CB21" s="254">
        <f t="shared" ref="CB21:CQ21" si="49">CB22+CB23+CB24</f>
        <v>0</v>
      </c>
      <c r="CC21" s="254">
        <f t="shared" si="49"/>
        <v>384088</v>
      </c>
      <c r="CD21" s="254">
        <f t="shared" si="49"/>
        <v>0</v>
      </c>
      <c r="CE21" s="254">
        <f t="shared" si="49"/>
        <v>0</v>
      </c>
      <c r="CF21" s="271">
        <f t="shared" si="49"/>
        <v>0</v>
      </c>
      <c r="CG21" s="271">
        <f t="shared" si="49"/>
        <v>0</v>
      </c>
      <c r="CH21" s="271">
        <f t="shared" si="49"/>
        <v>0</v>
      </c>
      <c r="CI21" s="254">
        <f t="shared" si="49"/>
        <v>0</v>
      </c>
      <c r="CJ21" s="254">
        <f t="shared" si="49"/>
        <v>0</v>
      </c>
      <c r="CK21" s="254">
        <f t="shared" si="49"/>
        <v>0</v>
      </c>
      <c r="CL21" s="254">
        <f t="shared" si="49"/>
        <v>0</v>
      </c>
      <c r="CM21" s="254">
        <f t="shared" si="49"/>
        <v>0</v>
      </c>
      <c r="CN21" s="254">
        <f t="shared" si="49"/>
        <v>0</v>
      </c>
      <c r="CO21" s="254">
        <f t="shared" si="49"/>
        <v>0</v>
      </c>
      <c r="CP21" s="254">
        <f t="shared" si="49"/>
        <v>0</v>
      </c>
      <c r="CQ21" s="254">
        <f t="shared" si="49"/>
        <v>0</v>
      </c>
      <c r="CR21" s="253">
        <v>0</v>
      </c>
      <c r="CS21" s="253">
        <f>CS22+CS23+CS24</f>
        <v>0</v>
      </c>
      <c r="CT21" s="253">
        <f>CT22+CT23+CT24</f>
        <v>0</v>
      </c>
      <c r="CU21" s="253">
        <v>0</v>
      </c>
      <c r="CV21" s="254">
        <f>CV22+CV23+CV24</f>
        <v>0</v>
      </c>
      <c r="CW21" s="254">
        <f>CW22+CW23+CW24</f>
        <v>0</v>
      </c>
      <c r="CX21" s="254">
        <f>CX22+CX23+CX24</f>
        <v>0</v>
      </c>
      <c r="CY21" s="254">
        <f>CY22+CY23+CY24</f>
        <v>0</v>
      </c>
      <c r="CZ21" s="254">
        <f>CZ22+CZ23+CZ24</f>
        <v>0</v>
      </c>
      <c r="DA21" s="253">
        <v>0</v>
      </c>
      <c r="DB21" s="254">
        <f>DB22+DB23+DB24</f>
        <v>0</v>
      </c>
      <c r="DC21" s="254">
        <f>DC22+DC23+DC24</f>
        <v>0</v>
      </c>
      <c r="DD21" s="254">
        <f>DD22+DD23+DD24</f>
        <v>0</v>
      </c>
      <c r="DE21" s="253">
        <v>0</v>
      </c>
      <c r="DF21" s="254">
        <f>DF22+DF23+DF24</f>
        <v>0</v>
      </c>
      <c r="DG21" s="254">
        <f>DG22+DG23+DG24</f>
        <v>0</v>
      </c>
      <c r="DH21" s="254">
        <f>DH22+DH23+DH24</f>
        <v>0</v>
      </c>
      <c r="DI21" s="302">
        <f>DI22+DI23+DI24</f>
        <v>0</v>
      </c>
      <c r="DJ21" s="273">
        <f>DJ22+DJ23+DJ24</f>
        <v>0</v>
      </c>
    </row>
    <row r="22" ht="22.5" customHeight="1" spans="1:114">
      <c r="A22" s="130" t="s">
        <v>314</v>
      </c>
      <c r="B22" s="131"/>
      <c r="C22" s="131"/>
      <c r="D22" s="131" t="s">
        <v>275</v>
      </c>
      <c r="E22" s="254">
        <v>3087619.7</v>
      </c>
      <c r="F22" s="254">
        <v>2115963.96</v>
      </c>
      <c r="G22" s="252">
        <v>733721.16</v>
      </c>
      <c r="H22" s="252">
        <v>350772</v>
      </c>
      <c r="I22" s="252">
        <v>118000</v>
      </c>
      <c r="J22" s="252">
        <v>5688</v>
      </c>
      <c r="K22" s="252">
        <v>530770.26</v>
      </c>
      <c r="L22" s="252">
        <v>179006.86</v>
      </c>
      <c r="M22" s="252">
        <v>30535.3</v>
      </c>
      <c r="N22" s="252">
        <v>57993.76</v>
      </c>
      <c r="O22" s="252">
        <v>0</v>
      </c>
      <c r="P22" s="252">
        <v>2129.25</v>
      </c>
      <c r="Q22" s="252">
        <v>81547.37</v>
      </c>
      <c r="R22" s="252">
        <v>0</v>
      </c>
      <c r="S22" s="252">
        <v>25800</v>
      </c>
      <c r="T22" s="253">
        <v>615662.74</v>
      </c>
      <c r="U22" s="252">
        <v>38294.5</v>
      </c>
      <c r="V22" s="252">
        <v>0</v>
      </c>
      <c r="W22" s="252">
        <v>0</v>
      </c>
      <c r="X22" s="252">
        <v>0</v>
      </c>
      <c r="Y22" s="252">
        <v>17646</v>
      </c>
      <c r="Z22" s="252">
        <v>8767.12</v>
      </c>
      <c r="AA22" s="252">
        <v>16787</v>
      </c>
      <c r="AB22" s="252">
        <v>32004</v>
      </c>
      <c r="AC22" s="252">
        <v>4200</v>
      </c>
      <c r="AD22" s="252">
        <v>26579</v>
      </c>
      <c r="AE22" s="252">
        <v>0</v>
      </c>
      <c r="AF22" s="272">
        <v>13175</v>
      </c>
      <c r="AG22" s="252">
        <v>0</v>
      </c>
      <c r="AH22" s="252">
        <v>4800</v>
      </c>
      <c r="AI22" s="252">
        <v>27280.5</v>
      </c>
      <c r="AJ22" s="252">
        <v>7200</v>
      </c>
      <c r="AK22" s="252">
        <v>0</v>
      </c>
      <c r="AL22" s="252">
        <v>0</v>
      </c>
      <c r="AM22" s="252">
        <v>0</v>
      </c>
      <c r="AN22" s="252">
        <v>800</v>
      </c>
      <c r="AO22" s="252">
        <v>9000</v>
      </c>
      <c r="AP22" s="252">
        <v>21013.68</v>
      </c>
      <c r="AQ22" s="252">
        <v>73949.94</v>
      </c>
      <c r="AR22" s="252">
        <v>258176.08</v>
      </c>
      <c r="AS22" s="252">
        <v>55275</v>
      </c>
      <c r="AT22" s="252">
        <v>714.92</v>
      </c>
      <c r="AU22" s="252">
        <v>0</v>
      </c>
      <c r="AV22" s="253">
        <v>310233</v>
      </c>
      <c r="AW22" s="252">
        <v>0</v>
      </c>
      <c r="AX22" s="252">
        <v>83375</v>
      </c>
      <c r="AY22" s="252">
        <v>0</v>
      </c>
      <c r="AZ22" s="252">
        <v>0</v>
      </c>
      <c r="BA22" s="252">
        <v>55380</v>
      </c>
      <c r="BB22" s="252">
        <v>163768</v>
      </c>
      <c r="BC22" s="252">
        <v>0</v>
      </c>
      <c r="BD22" s="252">
        <v>0</v>
      </c>
      <c r="BE22" s="252">
        <v>0</v>
      </c>
      <c r="BF22" s="252">
        <v>0</v>
      </c>
      <c r="BG22" s="252">
        <v>0</v>
      </c>
      <c r="BH22" s="252">
        <v>7710</v>
      </c>
      <c r="BI22" s="253">
        <v>0</v>
      </c>
      <c r="BJ22" s="252">
        <v>0</v>
      </c>
      <c r="BK22" s="252">
        <v>0</v>
      </c>
      <c r="BL22" s="252">
        <v>0</v>
      </c>
      <c r="BM22" s="252">
        <v>0</v>
      </c>
      <c r="BN22" s="253">
        <v>0</v>
      </c>
      <c r="BO22" s="252">
        <v>0</v>
      </c>
      <c r="BP22" s="252">
        <v>0</v>
      </c>
      <c r="BQ22" s="252">
        <v>0</v>
      </c>
      <c r="BR22" s="252">
        <v>0</v>
      </c>
      <c r="BS22" s="252">
        <v>0</v>
      </c>
      <c r="BT22" s="252">
        <v>0</v>
      </c>
      <c r="BU22" s="252">
        <v>0</v>
      </c>
      <c r="BV22" s="252">
        <v>0</v>
      </c>
      <c r="BW22" s="252">
        <v>0</v>
      </c>
      <c r="BX22" s="252">
        <v>0</v>
      </c>
      <c r="BY22" s="252">
        <v>0</v>
      </c>
      <c r="BZ22" s="252">
        <v>0</v>
      </c>
      <c r="CA22" s="253">
        <v>45760</v>
      </c>
      <c r="CB22" s="252">
        <v>0</v>
      </c>
      <c r="CC22" s="252">
        <v>45760</v>
      </c>
      <c r="CD22" s="252">
        <v>0</v>
      </c>
      <c r="CE22" s="252">
        <v>0</v>
      </c>
      <c r="CF22" s="272">
        <v>0</v>
      </c>
      <c r="CG22" s="272">
        <v>0</v>
      </c>
      <c r="CH22" s="272">
        <v>0</v>
      </c>
      <c r="CI22" s="252">
        <v>0</v>
      </c>
      <c r="CJ22" s="252">
        <v>0</v>
      </c>
      <c r="CK22" s="252">
        <v>0</v>
      </c>
      <c r="CL22" s="252">
        <v>0</v>
      </c>
      <c r="CM22" s="252">
        <v>0</v>
      </c>
      <c r="CN22" s="252">
        <v>0</v>
      </c>
      <c r="CO22" s="252">
        <v>0</v>
      </c>
      <c r="CP22" s="252">
        <v>0</v>
      </c>
      <c r="CQ22" s="252">
        <v>0</v>
      </c>
      <c r="CR22" s="253">
        <v>0</v>
      </c>
      <c r="CS22" s="251">
        <v>0</v>
      </c>
      <c r="CT22" s="251">
        <v>0</v>
      </c>
      <c r="CU22" s="253">
        <v>0</v>
      </c>
      <c r="CV22" s="252">
        <v>0</v>
      </c>
      <c r="CW22" s="252">
        <v>0</v>
      </c>
      <c r="CX22" s="252">
        <v>0</v>
      </c>
      <c r="CY22" s="252">
        <v>0</v>
      </c>
      <c r="CZ22" s="252">
        <v>0</v>
      </c>
      <c r="DA22" s="253">
        <v>0</v>
      </c>
      <c r="DB22" s="252">
        <v>0</v>
      </c>
      <c r="DC22" s="252">
        <v>0</v>
      </c>
      <c r="DD22" s="252">
        <v>0</v>
      </c>
      <c r="DE22" s="253">
        <v>0</v>
      </c>
      <c r="DF22" s="252">
        <v>0</v>
      </c>
      <c r="DG22" s="252">
        <v>0</v>
      </c>
      <c r="DH22" s="252">
        <v>0</v>
      </c>
      <c r="DI22" s="303">
        <v>0</v>
      </c>
      <c r="DJ22" s="255">
        <v>0</v>
      </c>
    </row>
    <row r="23" ht="22.5" customHeight="1" spans="1:114">
      <c r="A23" s="130" t="s">
        <v>317</v>
      </c>
      <c r="B23" s="131"/>
      <c r="C23" s="131"/>
      <c r="D23" s="131" t="s">
        <v>318</v>
      </c>
      <c r="E23" s="254">
        <v>5160000</v>
      </c>
      <c r="F23" s="254">
        <v>4882080.13</v>
      </c>
      <c r="G23" s="252">
        <v>1621618.97</v>
      </c>
      <c r="H23" s="252">
        <v>49405</v>
      </c>
      <c r="I23" s="252">
        <v>278427</v>
      </c>
      <c r="J23" s="252">
        <v>0</v>
      </c>
      <c r="K23" s="252">
        <v>704524</v>
      </c>
      <c r="L23" s="252">
        <v>905830.02</v>
      </c>
      <c r="M23" s="252">
        <v>381224.14</v>
      </c>
      <c r="N23" s="252">
        <v>444519.07</v>
      </c>
      <c r="O23" s="252">
        <v>0</v>
      </c>
      <c r="P23" s="252">
        <v>8708.05</v>
      </c>
      <c r="Q23" s="252">
        <v>433269.55</v>
      </c>
      <c r="R23" s="252">
        <v>0</v>
      </c>
      <c r="S23" s="252">
        <v>54554.33</v>
      </c>
      <c r="T23" s="253">
        <v>190494.87</v>
      </c>
      <c r="U23" s="252">
        <v>0</v>
      </c>
      <c r="V23" s="252">
        <v>0</v>
      </c>
      <c r="W23" s="252">
        <v>0</v>
      </c>
      <c r="X23" s="252">
        <v>0</v>
      </c>
      <c r="Y23" s="252">
        <v>0</v>
      </c>
      <c r="Z23" s="252">
        <v>0</v>
      </c>
      <c r="AA23" s="252">
        <v>0</v>
      </c>
      <c r="AB23" s="252">
        <v>0</v>
      </c>
      <c r="AC23" s="252">
        <v>0</v>
      </c>
      <c r="AD23" s="252">
        <v>0</v>
      </c>
      <c r="AE23" s="252">
        <v>0</v>
      </c>
      <c r="AF23" s="272">
        <v>0</v>
      </c>
      <c r="AG23" s="252">
        <v>0</v>
      </c>
      <c r="AH23" s="252">
        <v>0</v>
      </c>
      <c r="AI23" s="252">
        <v>0</v>
      </c>
      <c r="AJ23" s="252">
        <v>0</v>
      </c>
      <c r="AK23" s="252">
        <v>0</v>
      </c>
      <c r="AL23" s="252">
        <v>0</v>
      </c>
      <c r="AM23" s="252">
        <v>0</v>
      </c>
      <c r="AN23" s="252">
        <v>0</v>
      </c>
      <c r="AO23" s="252">
        <v>0</v>
      </c>
      <c r="AP23" s="252">
        <v>171244</v>
      </c>
      <c r="AQ23" s="252">
        <v>0</v>
      </c>
      <c r="AR23" s="252">
        <v>0</v>
      </c>
      <c r="AS23" s="252">
        <v>0</v>
      </c>
      <c r="AT23" s="252">
        <v>19250.87</v>
      </c>
      <c r="AU23" s="252">
        <v>0</v>
      </c>
      <c r="AV23" s="253">
        <v>87425</v>
      </c>
      <c r="AW23" s="252">
        <v>0</v>
      </c>
      <c r="AX23" s="252">
        <v>18875</v>
      </c>
      <c r="AY23" s="252">
        <v>0</v>
      </c>
      <c r="AZ23" s="252">
        <v>0</v>
      </c>
      <c r="BA23" s="252">
        <v>42435</v>
      </c>
      <c r="BB23" s="252">
        <v>0</v>
      </c>
      <c r="BC23" s="252">
        <v>0</v>
      </c>
      <c r="BD23" s="252">
        <v>0</v>
      </c>
      <c r="BE23" s="252">
        <v>0</v>
      </c>
      <c r="BF23" s="252">
        <v>0</v>
      </c>
      <c r="BG23" s="252">
        <v>0</v>
      </c>
      <c r="BH23" s="252">
        <v>26115</v>
      </c>
      <c r="BI23" s="253">
        <v>0</v>
      </c>
      <c r="BJ23" s="252">
        <v>0</v>
      </c>
      <c r="BK23" s="252">
        <v>0</v>
      </c>
      <c r="BL23" s="252">
        <v>0</v>
      </c>
      <c r="BM23" s="252">
        <v>0</v>
      </c>
      <c r="BN23" s="253">
        <v>0</v>
      </c>
      <c r="BO23" s="252">
        <v>0</v>
      </c>
      <c r="BP23" s="252">
        <v>0</v>
      </c>
      <c r="BQ23" s="252">
        <v>0</v>
      </c>
      <c r="BR23" s="252">
        <v>0</v>
      </c>
      <c r="BS23" s="252">
        <v>0</v>
      </c>
      <c r="BT23" s="252">
        <v>0</v>
      </c>
      <c r="BU23" s="252">
        <v>0</v>
      </c>
      <c r="BV23" s="252">
        <v>0</v>
      </c>
      <c r="BW23" s="252">
        <v>0</v>
      </c>
      <c r="BX23" s="252">
        <v>0</v>
      </c>
      <c r="BY23" s="252">
        <v>0</v>
      </c>
      <c r="BZ23" s="252">
        <v>0</v>
      </c>
      <c r="CA23" s="253">
        <v>0</v>
      </c>
      <c r="CB23" s="252">
        <v>0</v>
      </c>
      <c r="CC23" s="252">
        <v>0</v>
      </c>
      <c r="CD23" s="252">
        <v>0</v>
      </c>
      <c r="CE23" s="252">
        <v>0</v>
      </c>
      <c r="CF23" s="272">
        <v>0</v>
      </c>
      <c r="CG23" s="272">
        <v>0</v>
      </c>
      <c r="CH23" s="272">
        <v>0</v>
      </c>
      <c r="CI23" s="252">
        <v>0</v>
      </c>
      <c r="CJ23" s="252">
        <v>0</v>
      </c>
      <c r="CK23" s="252">
        <v>0</v>
      </c>
      <c r="CL23" s="252">
        <v>0</v>
      </c>
      <c r="CM23" s="252">
        <v>0</v>
      </c>
      <c r="CN23" s="252">
        <v>0</v>
      </c>
      <c r="CO23" s="252">
        <v>0</v>
      </c>
      <c r="CP23" s="252">
        <v>0</v>
      </c>
      <c r="CQ23" s="252">
        <v>0</v>
      </c>
      <c r="CR23" s="253">
        <v>0</v>
      </c>
      <c r="CS23" s="251">
        <v>0</v>
      </c>
      <c r="CT23" s="251">
        <v>0</v>
      </c>
      <c r="CU23" s="253">
        <v>0</v>
      </c>
      <c r="CV23" s="252">
        <v>0</v>
      </c>
      <c r="CW23" s="252">
        <v>0</v>
      </c>
      <c r="CX23" s="252">
        <v>0</v>
      </c>
      <c r="CY23" s="252">
        <v>0</v>
      </c>
      <c r="CZ23" s="252">
        <v>0</v>
      </c>
      <c r="DA23" s="253">
        <v>0</v>
      </c>
      <c r="DB23" s="252">
        <v>0</v>
      </c>
      <c r="DC23" s="252">
        <v>0</v>
      </c>
      <c r="DD23" s="252">
        <v>0</v>
      </c>
      <c r="DE23" s="253">
        <v>0</v>
      </c>
      <c r="DF23" s="252">
        <v>0</v>
      </c>
      <c r="DG23" s="252">
        <v>0</v>
      </c>
      <c r="DH23" s="252">
        <v>0</v>
      </c>
      <c r="DI23" s="303">
        <v>0</v>
      </c>
      <c r="DJ23" s="255">
        <v>0</v>
      </c>
    </row>
    <row r="24" ht="22.5" customHeight="1" spans="1:114">
      <c r="A24" s="130" t="s">
        <v>321</v>
      </c>
      <c r="B24" s="131"/>
      <c r="C24" s="131"/>
      <c r="D24" s="131" t="s">
        <v>322</v>
      </c>
      <c r="E24" s="254">
        <v>2399399</v>
      </c>
      <c r="F24" s="254">
        <v>1077345</v>
      </c>
      <c r="G24" s="252">
        <v>469531.68</v>
      </c>
      <c r="H24" s="252">
        <v>113387</v>
      </c>
      <c r="I24" s="252">
        <v>105000</v>
      </c>
      <c r="J24" s="252">
        <v>0</v>
      </c>
      <c r="K24" s="252">
        <v>65691</v>
      </c>
      <c r="L24" s="252">
        <v>195654.42</v>
      </c>
      <c r="M24" s="252">
        <v>25762.53</v>
      </c>
      <c r="N24" s="252">
        <v>49090.4</v>
      </c>
      <c r="O24" s="252">
        <v>0</v>
      </c>
      <c r="P24" s="252">
        <v>4280.52</v>
      </c>
      <c r="Q24" s="252">
        <v>48947.45</v>
      </c>
      <c r="R24" s="252">
        <v>0</v>
      </c>
      <c r="S24" s="252">
        <v>0</v>
      </c>
      <c r="T24" s="253">
        <v>972611</v>
      </c>
      <c r="U24" s="252">
        <v>186010.01</v>
      </c>
      <c r="V24" s="252">
        <v>344787.18</v>
      </c>
      <c r="W24" s="252">
        <v>0</v>
      </c>
      <c r="X24" s="252">
        <v>0</v>
      </c>
      <c r="Y24" s="252">
        <v>5372</v>
      </c>
      <c r="Z24" s="252">
        <v>0</v>
      </c>
      <c r="AA24" s="252">
        <v>20040</v>
      </c>
      <c r="AB24" s="252">
        <v>45013.15</v>
      </c>
      <c r="AC24" s="252">
        <v>0</v>
      </c>
      <c r="AD24" s="252">
        <v>5777.5</v>
      </c>
      <c r="AE24" s="252">
        <v>0</v>
      </c>
      <c r="AF24" s="272">
        <v>236457.16</v>
      </c>
      <c r="AG24" s="252">
        <v>0</v>
      </c>
      <c r="AH24" s="252">
        <v>0</v>
      </c>
      <c r="AI24" s="252">
        <v>1238</v>
      </c>
      <c r="AJ24" s="252">
        <v>0</v>
      </c>
      <c r="AK24" s="252">
        <v>0</v>
      </c>
      <c r="AL24" s="252">
        <v>0</v>
      </c>
      <c r="AM24" s="252">
        <v>0</v>
      </c>
      <c r="AN24" s="252">
        <v>0</v>
      </c>
      <c r="AO24" s="252">
        <v>71750</v>
      </c>
      <c r="AP24" s="252">
        <v>0</v>
      </c>
      <c r="AQ24" s="252">
        <v>7666</v>
      </c>
      <c r="AR24" s="252">
        <v>0</v>
      </c>
      <c r="AS24" s="252">
        <v>0</v>
      </c>
      <c r="AT24" s="252">
        <v>0</v>
      </c>
      <c r="AU24" s="252">
        <v>48500</v>
      </c>
      <c r="AV24" s="253">
        <v>11115</v>
      </c>
      <c r="AW24" s="252">
        <v>0</v>
      </c>
      <c r="AX24" s="252">
        <v>0</v>
      </c>
      <c r="AY24" s="252">
        <v>0</v>
      </c>
      <c r="AZ24" s="252">
        <v>0</v>
      </c>
      <c r="BA24" s="252">
        <v>9225</v>
      </c>
      <c r="BB24" s="252">
        <v>0</v>
      </c>
      <c r="BC24" s="252">
        <v>0</v>
      </c>
      <c r="BD24" s="252">
        <v>0</v>
      </c>
      <c r="BE24" s="252">
        <v>0</v>
      </c>
      <c r="BF24" s="252">
        <v>0</v>
      </c>
      <c r="BG24" s="252">
        <v>0</v>
      </c>
      <c r="BH24" s="252">
        <v>1890</v>
      </c>
      <c r="BI24" s="253">
        <v>0</v>
      </c>
      <c r="BJ24" s="252">
        <v>0</v>
      </c>
      <c r="BK24" s="252">
        <v>0</v>
      </c>
      <c r="BL24" s="252">
        <v>0</v>
      </c>
      <c r="BM24" s="252">
        <v>0</v>
      </c>
      <c r="BN24" s="253">
        <v>0</v>
      </c>
      <c r="BO24" s="252">
        <v>0</v>
      </c>
      <c r="BP24" s="252">
        <v>0</v>
      </c>
      <c r="BQ24" s="252">
        <v>0</v>
      </c>
      <c r="BR24" s="252">
        <v>0</v>
      </c>
      <c r="BS24" s="252">
        <v>0</v>
      </c>
      <c r="BT24" s="252">
        <v>0</v>
      </c>
      <c r="BU24" s="252">
        <v>0</v>
      </c>
      <c r="BV24" s="252">
        <v>0</v>
      </c>
      <c r="BW24" s="252">
        <v>0</v>
      </c>
      <c r="BX24" s="252">
        <v>0</v>
      </c>
      <c r="BY24" s="252">
        <v>0</v>
      </c>
      <c r="BZ24" s="252">
        <v>0</v>
      </c>
      <c r="CA24" s="253">
        <v>338328</v>
      </c>
      <c r="CB24" s="252">
        <v>0</v>
      </c>
      <c r="CC24" s="252">
        <v>338328</v>
      </c>
      <c r="CD24" s="252">
        <v>0</v>
      </c>
      <c r="CE24" s="252">
        <v>0</v>
      </c>
      <c r="CF24" s="272">
        <v>0</v>
      </c>
      <c r="CG24" s="272">
        <v>0</v>
      </c>
      <c r="CH24" s="272">
        <v>0</v>
      </c>
      <c r="CI24" s="252">
        <v>0</v>
      </c>
      <c r="CJ24" s="252">
        <v>0</v>
      </c>
      <c r="CK24" s="252">
        <v>0</v>
      </c>
      <c r="CL24" s="252">
        <v>0</v>
      </c>
      <c r="CM24" s="252">
        <v>0</v>
      </c>
      <c r="CN24" s="252">
        <v>0</v>
      </c>
      <c r="CO24" s="252">
        <v>0</v>
      </c>
      <c r="CP24" s="252">
        <v>0</v>
      </c>
      <c r="CQ24" s="252">
        <v>0</v>
      </c>
      <c r="CR24" s="253">
        <v>0</v>
      </c>
      <c r="CS24" s="251">
        <v>0</v>
      </c>
      <c r="CT24" s="251">
        <v>0</v>
      </c>
      <c r="CU24" s="253">
        <v>0</v>
      </c>
      <c r="CV24" s="252">
        <v>0</v>
      </c>
      <c r="CW24" s="252">
        <v>0</v>
      </c>
      <c r="CX24" s="252">
        <v>0</v>
      </c>
      <c r="CY24" s="252">
        <v>0</v>
      </c>
      <c r="CZ24" s="252">
        <v>0</v>
      </c>
      <c r="DA24" s="253">
        <v>0</v>
      </c>
      <c r="DB24" s="252">
        <v>0</v>
      </c>
      <c r="DC24" s="252">
        <v>0</v>
      </c>
      <c r="DD24" s="252">
        <v>0</v>
      </c>
      <c r="DE24" s="253">
        <v>0</v>
      </c>
      <c r="DF24" s="252">
        <v>0</v>
      </c>
      <c r="DG24" s="252">
        <v>0</v>
      </c>
      <c r="DH24" s="252">
        <v>0</v>
      </c>
      <c r="DI24" s="303">
        <v>0</v>
      </c>
      <c r="DJ24" s="255">
        <v>0</v>
      </c>
    </row>
    <row r="25" ht="22.5" customHeight="1" spans="1:114">
      <c r="A25" s="136" t="s">
        <v>327</v>
      </c>
      <c r="B25" s="137"/>
      <c r="C25" s="137"/>
      <c r="D25" s="137" t="s">
        <v>328</v>
      </c>
      <c r="E25" s="254">
        <v>816500</v>
      </c>
      <c r="F25" s="254">
        <v>603516.36</v>
      </c>
      <c r="G25" s="254">
        <f t="shared" ref="G25:S25" si="50">G26</f>
        <v>282632.72</v>
      </c>
      <c r="H25" s="254">
        <f t="shared" si="50"/>
        <v>4187</v>
      </c>
      <c r="I25" s="254">
        <f t="shared" si="50"/>
        <v>0</v>
      </c>
      <c r="J25" s="254">
        <f t="shared" si="50"/>
        <v>0</v>
      </c>
      <c r="K25" s="254">
        <f t="shared" si="50"/>
        <v>151392</v>
      </c>
      <c r="L25" s="254">
        <f t="shared" si="50"/>
        <v>85871.66</v>
      </c>
      <c r="M25" s="254">
        <f t="shared" si="50"/>
        <v>0</v>
      </c>
      <c r="N25" s="254">
        <f t="shared" si="50"/>
        <v>5259.98</v>
      </c>
      <c r="O25" s="254">
        <f t="shared" si="50"/>
        <v>0</v>
      </c>
      <c r="P25" s="254">
        <f t="shared" si="50"/>
        <v>0</v>
      </c>
      <c r="Q25" s="254">
        <f t="shared" si="50"/>
        <v>48373</v>
      </c>
      <c r="R25" s="254">
        <f t="shared" si="50"/>
        <v>0</v>
      </c>
      <c r="S25" s="254">
        <f t="shared" si="50"/>
        <v>25800</v>
      </c>
      <c r="T25" s="253">
        <v>146221.64</v>
      </c>
      <c r="U25" s="254">
        <f t="shared" ref="U25:AU25" si="51">U26</f>
        <v>12537</v>
      </c>
      <c r="V25" s="254">
        <f t="shared" si="51"/>
        <v>2790.8</v>
      </c>
      <c r="W25" s="254">
        <f t="shared" si="51"/>
        <v>0</v>
      </c>
      <c r="X25" s="254">
        <f t="shared" si="51"/>
        <v>0</v>
      </c>
      <c r="Y25" s="254">
        <f t="shared" si="51"/>
        <v>1200</v>
      </c>
      <c r="Z25" s="254">
        <f t="shared" si="51"/>
        <v>21113.84</v>
      </c>
      <c r="AA25" s="254">
        <f t="shared" si="51"/>
        <v>32500</v>
      </c>
      <c r="AB25" s="254">
        <f t="shared" si="51"/>
        <v>0</v>
      </c>
      <c r="AC25" s="254">
        <f t="shared" si="51"/>
        <v>1596</v>
      </c>
      <c r="AD25" s="254">
        <f t="shared" si="51"/>
        <v>5065</v>
      </c>
      <c r="AE25" s="254">
        <f t="shared" si="51"/>
        <v>0</v>
      </c>
      <c r="AF25" s="271">
        <f t="shared" si="51"/>
        <v>1600</v>
      </c>
      <c r="AG25" s="254">
        <f t="shared" si="51"/>
        <v>0</v>
      </c>
      <c r="AH25" s="254">
        <f t="shared" si="51"/>
        <v>0</v>
      </c>
      <c r="AI25" s="254">
        <f t="shared" si="51"/>
        <v>4806</v>
      </c>
      <c r="AJ25" s="254">
        <f t="shared" si="51"/>
        <v>0</v>
      </c>
      <c r="AK25" s="254">
        <f t="shared" si="51"/>
        <v>0</v>
      </c>
      <c r="AL25" s="254">
        <f t="shared" si="51"/>
        <v>0</v>
      </c>
      <c r="AM25" s="254">
        <f t="shared" si="51"/>
        <v>0</v>
      </c>
      <c r="AN25" s="254">
        <f t="shared" si="51"/>
        <v>6000</v>
      </c>
      <c r="AO25" s="254">
        <f t="shared" si="51"/>
        <v>40000</v>
      </c>
      <c r="AP25" s="254">
        <f t="shared" si="51"/>
        <v>1888.32</v>
      </c>
      <c r="AQ25" s="254">
        <f t="shared" si="51"/>
        <v>14678.06</v>
      </c>
      <c r="AR25" s="254">
        <f t="shared" si="51"/>
        <v>0</v>
      </c>
      <c r="AS25" s="254">
        <f t="shared" si="51"/>
        <v>0</v>
      </c>
      <c r="AT25" s="254">
        <f t="shared" si="51"/>
        <v>446.62</v>
      </c>
      <c r="AU25" s="254">
        <f t="shared" si="51"/>
        <v>0</v>
      </c>
      <c r="AV25" s="253">
        <v>47925</v>
      </c>
      <c r="AW25" s="254">
        <f t="shared" ref="AW25:BH25" si="52">AW26</f>
        <v>0</v>
      </c>
      <c r="AX25" s="254">
        <f t="shared" si="52"/>
        <v>0</v>
      </c>
      <c r="AY25" s="254">
        <f t="shared" si="52"/>
        <v>0</v>
      </c>
      <c r="AZ25" s="254">
        <f t="shared" si="52"/>
        <v>0</v>
      </c>
      <c r="BA25" s="254">
        <f t="shared" si="52"/>
        <v>47925</v>
      </c>
      <c r="BB25" s="254">
        <f t="shared" si="52"/>
        <v>0</v>
      </c>
      <c r="BC25" s="254">
        <f t="shared" si="52"/>
        <v>0</v>
      </c>
      <c r="BD25" s="254">
        <f t="shared" si="52"/>
        <v>0</v>
      </c>
      <c r="BE25" s="254">
        <f t="shared" si="52"/>
        <v>0</v>
      </c>
      <c r="BF25" s="254">
        <f t="shared" si="52"/>
        <v>0</v>
      </c>
      <c r="BG25" s="254">
        <f t="shared" si="52"/>
        <v>0</v>
      </c>
      <c r="BH25" s="254">
        <f t="shared" si="52"/>
        <v>0</v>
      </c>
      <c r="BI25" s="253">
        <v>0</v>
      </c>
      <c r="BJ25" s="254">
        <f>BJ26</f>
        <v>0</v>
      </c>
      <c r="BK25" s="254">
        <f>BK26</f>
        <v>0</v>
      </c>
      <c r="BL25" s="254">
        <f>BL26</f>
        <v>0</v>
      </c>
      <c r="BM25" s="254">
        <f>BM26</f>
        <v>0</v>
      </c>
      <c r="BN25" s="253">
        <v>0</v>
      </c>
      <c r="BO25" s="254">
        <f t="shared" ref="BO25:BZ25" si="53">BO26</f>
        <v>0</v>
      </c>
      <c r="BP25" s="254">
        <f t="shared" si="53"/>
        <v>0</v>
      </c>
      <c r="BQ25" s="254">
        <f t="shared" si="53"/>
        <v>0</v>
      </c>
      <c r="BR25" s="254">
        <f t="shared" si="53"/>
        <v>0</v>
      </c>
      <c r="BS25" s="254">
        <f t="shared" si="53"/>
        <v>0</v>
      </c>
      <c r="BT25" s="254">
        <f t="shared" si="53"/>
        <v>0</v>
      </c>
      <c r="BU25" s="254">
        <f t="shared" si="53"/>
        <v>0</v>
      </c>
      <c r="BV25" s="254">
        <f t="shared" si="53"/>
        <v>0</v>
      </c>
      <c r="BW25" s="254">
        <f t="shared" si="53"/>
        <v>0</v>
      </c>
      <c r="BX25" s="254">
        <f t="shared" si="53"/>
        <v>0</v>
      </c>
      <c r="BY25" s="254">
        <f t="shared" si="53"/>
        <v>0</v>
      </c>
      <c r="BZ25" s="254">
        <f t="shared" si="53"/>
        <v>0</v>
      </c>
      <c r="CA25" s="253">
        <v>18837</v>
      </c>
      <c r="CB25" s="254">
        <f t="shared" ref="CB25:CQ25" si="54">CB26</f>
        <v>0</v>
      </c>
      <c r="CC25" s="254">
        <f t="shared" si="54"/>
        <v>18837</v>
      </c>
      <c r="CD25" s="254">
        <f t="shared" si="54"/>
        <v>0</v>
      </c>
      <c r="CE25" s="254">
        <f t="shared" si="54"/>
        <v>0</v>
      </c>
      <c r="CF25" s="271">
        <f t="shared" si="54"/>
        <v>0</v>
      </c>
      <c r="CG25" s="271">
        <f t="shared" si="54"/>
        <v>0</v>
      </c>
      <c r="CH25" s="271">
        <f t="shared" si="54"/>
        <v>0</v>
      </c>
      <c r="CI25" s="254">
        <f t="shared" si="54"/>
        <v>0</v>
      </c>
      <c r="CJ25" s="254">
        <f t="shared" si="54"/>
        <v>0</v>
      </c>
      <c r="CK25" s="254">
        <f t="shared" si="54"/>
        <v>0</v>
      </c>
      <c r="CL25" s="254">
        <f t="shared" si="54"/>
        <v>0</v>
      </c>
      <c r="CM25" s="254">
        <f t="shared" si="54"/>
        <v>0</v>
      </c>
      <c r="CN25" s="254">
        <f t="shared" si="54"/>
        <v>0</v>
      </c>
      <c r="CO25" s="254">
        <f t="shared" si="54"/>
        <v>0</v>
      </c>
      <c r="CP25" s="254">
        <f t="shared" si="54"/>
        <v>0</v>
      </c>
      <c r="CQ25" s="254">
        <f t="shared" si="54"/>
        <v>0</v>
      </c>
      <c r="CR25" s="253">
        <v>0</v>
      </c>
      <c r="CS25" s="253">
        <f>CS26</f>
        <v>0</v>
      </c>
      <c r="CT25" s="253">
        <f>CT26</f>
        <v>0</v>
      </c>
      <c r="CU25" s="253">
        <v>0</v>
      </c>
      <c r="CV25" s="254">
        <f>CV26</f>
        <v>0</v>
      </c>
      <c r="CW25" s="254">
        <f>CW26</f>
        <v>0</v>
      </c>
      <c r="CX25" s="254">
        <f>CX26</f>
        <v>0</v>
      </c>
      <c r="CY25" s="254">
        <f>CY26</f>
        <v>0</v>
      </c>
      <c r="CZ25" s="254">
        <f>CZ26</f>
        <v>0</v>
      </c>
      <c r="DA25" s="253">
        <v>0</v>
      </c>
      <c r="DB25" s="254">
        <f>DB26</f>
        <v>0</v>
      </c>
      <c r="DC25" s="254">
        <f>DC26</f>
        <v>0</v>
      </c>
      <c r="DD25" s="254">
        <f>DD26</f>
        <v>0</v>
      </c>
      <c r="DE25" s="253">
        <v>0</v>
      </c>
      <c r="DF25" s="254">
        <f>DF26</f>
        <v>0</v>
      </c>
      <c r="DG25" s="254">
        <f>DG26</f>
        <v>0</v>
      </c>
      <c r="DH25" s="254">
        <f>DH26</f>
        <v>0</v>
      </c>
      <c r="DI25" s="302">
        <f>DI26</f>
        <v>0</v>
      </c>
      <c r="DJ25" s="273">
        <f>DJ26</f>
        <v>0</v>
      </c>
    </row>
    <row r="26" ht="22.5" customHeight="1" spans="1:114">
      <c r="A26" s="130" t="s">
        <v>331</v>
      </c>
      <c r="B26" s="131"/>
      <c r="C26" s="131"/>
      <c r="D26" s="131" t="s">
        <v>332</v>
      </c>
      <c r="E26" s="254">
        <v>816500</v>
      </c>
      <c r="F26" s="254">
        <v>603516.36</v>
      </c>
      <c r="G26" s="252">
        <v>282632.72</v>
      </c>
      <c r="H26" s="252">
        <v>4187</v>
      </c>
      <c r="I26" s="252">
        <v>0</v>
      </c>
      <c r="J26" s="252">
        <v>0</v>
      </c>
      <c r="K26" s="252">
        <v>151392</v>
      </c>
      <c r="L26" s="252">
        <v>85871.66</v>
      </c>
      <c r="M26" s="252">
        <v>0</v>
      </c>
      <c r="N26" s="252">
        <v>5259.98</v>
      </c>
      <c r="O26" s="252">
        <v>0</v>
      </c>
      <c r="P26" s="252">
        <v>0</v>
      </c>
      <c r="Q26" s="252">
        <v>48373</v>
      </c>
      <c r="R26" s="252">
        <v>0</v>
      </c>
      <c r="S26" s="252">
        <v>25800</v>
      </c>
      <c r="T26" s="253">
        <v>146221.64</v>
      </c>
      <c r="U26" s="252">
        <v>12537</v>
      </c>
      <c r="V26" s="252">
        <v>2790.8</v>
      </c>
      <c r="W26" s="252">
        <v>0</v>
      </c>
      <c r="X26" s="252">
        <v>0</v>
      </c>
      <c r="Y26" s="252">
        <v>1200</v>
      </c>
      <c r="Z26" s="252">
        <v>21113.84</v>
      </c>
      <c r="AA26" s="252">
        <v>32500</v>
      </c>
      <c r="AB26" s="252">
        <v>0</v>
      </c>
      <c r="AC26" s="252">
        <v>1596</v>
      </c>
      <c r="AD26" s="252">
        <v>5065</v>
      </c>
      <c r="AE26" s="252">
        <v>0</v>
      </c>
      <c r="AF26" s="272">
        <v>1600</v>
      </c>
      <c r="AG26" s="252">
        <v>0</v>
      </c>
      <c r="AH26" s="252">
        <v>0</v>
      </c>
      <c r="AI26" s="252">
        <v>4806</v>
      </c>
      <c r="AJ26" s="252">
        <v>0</v>
      </c>
      <c r="AK26" s="252">
        <v>0</v>
      </c>
      <c r="AL26" s="252">
        <v>0</v>
      </c>
      <c r="AM26" s="252">
        <v>0</v>
      </c>
      <c r="AN26" s="252">
        <v>6000</v>
      </c>
      <c r="AO26" s="252">
        <v>40000</v>
      </c>
      <c r="AP26" s="252">
        <v>1888.32</v>
      </c>
      <c r="AQ26" s="252">
        <v>14678.06</v>
      </c>
      <c r="AR26" s="252">
        <v>0</v>
      </c>
      <c r="AS26" s="252">
        <v>0</v>
      </c>
      <c r="AT26" s="252">
        <v>446.62</v>
      </c>
      <c r="AU26" s="252">
        <v>0</v>
      </c>
      <c r="AV26" s="253">
        <v>47925</v>
      </c>
      <c r="AW26" s="252">
        <v>0</v>
      </c>
      <c r="AX26" s="252">
        <v>0</v>
      </c>
      <c r="AY26" s="252">
        <v>0</v>
      </c>
      <c r="AZ26" s="252">
        <v>0</v>
      </c>
      <c r="BA26" s="252">
        <v>47925</v>
      </c>
      <c r="BB26" s="252">
        <v>0</v>
      </c>
      <c r="BC26" s="252">
        <v>0</v>
      </c>
      <c r="BD26" s="252">
        <v>0</v>
      </c>
      <c r="BE26" s="252">
        <v>0</v>
      </c>
      <c r="BF26" s="252">
        <v>0</v>
      </c>
      <c r="BG26" s="252">
        <v>0</v>
      </c>
      <c r="BH26" s="252">
        <v>0</v>
      </c>
      <c r="BI26" s="253">
        <v>0</v>
      </c>
      <c r="BJ26" s="252">
        <v>0</v>
      </c>
      <c r="BK26" s="252">
        <v>0</v>
      </c>
      <c r="BL26" s="252">
        <v>0</v>
      </c>
      <c r="BM26" s="252">
        <v>0</v>
      </c>
      <c r="BN26" s="253">
        <v>0</v>
      </c>
      <c r="BO26" s="252">
        <v>0</v>
      </c>
      <c r="BP26" s="252">
        <v>0</v>
      </c>
      <c r="BQ26" s="252">
        <v>0</v>
      </c>
      <c r="BR26" s="252">
        <v>0</v>
      </c>
      <c r="BS26" s="252">
        <v>0</v>
      </c>
      <c r="BT26" s="252">
        <v>0</v>
      </c>
      <c r="BU26" s="252">
        <v>0</v>
      </c>
      <c r="BV26" s="252">
        <v>0</v>
      </c>
      <c r="BW26" s="252">
        <v>0</v>
      </c>
      <c r="BX26" s="252">
        <v>0</v>
      </c>
      <c r="BY26" s="252">
        <v>0</v>
      </c>
      <c r="BZ26" s="252">
        <v>0</v>
      </c>
      <c r="CA26" s="253">
        <v>18837</v>
      </c>
      <c r="CB26" s="252">
        <v>0</v>
      </c>
      <c r="CC26" s="252">
        <v>18837</v>
      </c>
      <c r="CD26" s="252">
        <v>0</v>
      </c>
      <c r="CE26" s="252">
        <v>0</v>
      </c>
      <c r="CF26" s="272">
        <v>0</v>
      </c>
      <c r="CG26" s="272">
        <v>0</v>
      </c>
      <c r="CH26" s="272">
        <v>0</v>
      </c>
      <c r="CI26" s="252">
        <v>0</v>
      </c>
      <c r="CJ26" s="252">
        <v>0</v>
      </c>
      <c r="CK26" s="252">
        <v>0</v>
      </c>
      <c r="CL26" s="252">
        <v>0</v>
      </c>
      <c r="CM26" s="252">
        <v>0</v>
      </c>
      <c r="CN26" s="252">
        <v>0</v>
      </c>
      <c r="CO26" s="252">
        <v>0</v>
      </c>
      <c r="CP26" s="252">
        <v>0</v>
      </c>
      <c r="CQ26" s="252">
        <v>0</v>
      </c>
      <c r="CR26" s="253">
        <v>0</v>
      </c>
      <c r="CS26" s="251">
        <v>0</v>
      </c>
      <c r="CT26" s="251">
        <v>0</v>
      </c>
      <c r="CU26" s="253">
        <v>0</v>
      </c>
      <c r="CV26" s="252">
        <v>0</v>
      </c>
      <c r="CW26" s="252">
        <v>0</v>
      </c>
      <c r="CX26" s="252">
        <v>0</v>
      </c>
      <c r="CY26" s="252">
        <v>0</v>
      </c>
      <c r="CZ26" s="252">
        <v>0</v>
      </c>
      <c r="DA26" s="253">
        <v>0</v>
      </c>
      <c r="DB26" s="252">
        <v>0</v>
      </c>
      <c r="DC26" s="252">
        <v>0</v>
      </c>
      <c r="DD26" s="252">
        <v>0</v>
      </c>
      <c r="DE26" s="253">
        <v>0</v>
      </c>
      <c r="DF26" s="252">
        <v>0</v>
      </c>
      <c r="DG26" s="252">
        <v>0</v>
      </c>
      <c r="DH26" s="252">
        <v>0</v>
      </c>
      <c r="DI26" s="303">
        <v>0</v>
      </c>
      <c r="DJ26" s="255">
        <v>0</v>
      </c>
    </row>
    <row r="27" ht="22.5" customHeight="1" spans="1:114">
      <c r="A27" s="136" t="s">
        <v>339</v>
      </c>
      <c r="B27" s="137"/>
      <c r="C27" s="137"/>
      <c r="D27" s="137" t="s">
        <v>340</v>
      </c>
      <c r="E27" s="254">
        <v>175399.44</v>
      </c>
      <c r="F27" s="254">
        <v>175399.44</v>
      </c>
      <c r="G27" s="254">
        <f t="shared" ref="G27:S27" si="55">G28</f>
        <v>0</v>
      </c>
      <c r="H27" s="254">
        <f t="shared" si="55"/>
        <v>0</v>
      </c>
      <c r="I27" s="254">
        <f t="shared" si="55"/>
        <v>0</v>
      </c>
      <c r="J27" s="254">
        <f t="shared" si="55"/>
        <v>0</v>
      </c>
      <c r="K27" s="254">
        <f t="shared" si="55"/>
        <v>0</v>
      </c>
      <c r="L27" s="254">
        <f t="shared" si="55"/>
        <v>0</v>
      </c>
      <c r="M27" s="254">
        <f t="shared" si="55"/>
        <v>0</v>
      </c>
      <c r="N27" s="254">
        <f t="shared" si="55"/>
        <v>0</v>
      </c>
      <c r="O27" s="254">
        <f t="shared" si="55"/>
        <v>0</v>
      </c>
      <c r="P27" s="254">
        <f t="shared" si="55"/>
        <v>0</v>
      </c>
      <c r="Q27" s="254">
        <f t="shared" si="55"/>
        <v>175399.44</v>
      </c>
      <c r="R27" s="254">
        <f t="shared" si="55"/>
        <v>0</v>
      </c>
      <c r="S27" s="254">
        <f t="shared" si="55"/>
        <v>0</v>
      </c>
      <c r="T27" s="253">
        <v>0</v>
      </c>
      <c r="U27" s="254">
        <f t="shared" ref="U27:AU27" si="56">U28</f>
        <v>0</v>
      </c>
      <c r="V27" s="254">
        <f t="shared" si="56"/>
        <v>0</v>
      </c>
      <c r="W27" s="254">
        <f t="shared" si="56"/>
        <v>0</v>
      </c>
      <c r="X27" s="254">
        <f t="shared" si="56"/>
        <v>0</v>
      </c>
      <c r="Y27" s="254">
        <f t="shared" si="56"/>
        <v>0</v>
      </c>
      <c r="Z27" s="254">
        <f t="shared" si="56"/>
        <v>0</v>
      </c>
      <c r="AA27" s="254">
        <f t="shared" si="56"/>
        <v>0</v>
      </c>
      <c r="AB27" s="254">
        <f t="shared" si="56"/>
        <v>0</v>
      </c>
      <c r="AC27" s="254">
        <f t="shared" si="56"/>
        <v>0</v>
      </c>
      <c r="AD27" s="254">
        <f t="shared" si="56"/>
        <v>0</v>
      </c>
      <c r="AE27" s="254">
        <f t="shared" si="56"/>
        <v>0</v>
      </c>
      <c r="AF27" s="271">
        <f t="shared" si="56"/>
        <v>0</v>
      </c>
      <c r="AG27" s="254">
        <f t="shared" si="56"/>
        <v>0</v>
      </c>
      <c r="AH27" s="254">
        <f t="shared" si="56"/>
        <v>0</v>
      </c>
      <c r="AI27" s="254">
        <f t="shared" si="56"/>
        <v>0</v>
      </c>
      <c r="AJ27" s="254">
        <f t="shared" si="56"/>
        <v>0</v>
      </c>
      <c r="AK27" s="254">
        <f t="shared" si="56"/>
        <v>0</v>
      </c>
      <c r="AL27" s="254">
        <f t="shared" si="56"/>
        <v>0</v>
      </c>
      <c r="AM27" s="254">
        <f t="shared" si="56"/>
        <v>0</v>
      </c>
      <c r="AN27" s="254">
        <f t="shared" si="56"/>
        <v>0</v>
      </c>
      <c r="AO27" s="254">
        <f t="shared" si="56"/>
        <v>0</v>
      </c>
      <c r="AP27" s="254">
        <f t="shared" si="56"/>
        <v>0</v>
      </c>
      <c r="AQ27" s="254">
        <f t="shared" si="56"/>
        <v>0</v>
      </c>
      <c r="AR27" s="254">
        <f t="shared" si="56"/>
        <v>0</v>
      </c>
      <c r="AS27" s="254">
        <f t="shared" si="56"/>
        <v>0</v>
      </c>
      <c r="AT27" s="254">
        <f t="shared" si="56"/>
        <v>0</v>
      </c>
      <c r="AU27" s="254">
        <f t="shared" si="56"/>
        <v>0</v>
      </c>
      <c r="AV27" s="253">
        <v>0</v>
      </c>
      <c r="AW27" s="254">
        <f t="shared" ref="AW27:BH27" si="57">AW28</f>
        <v>0</v>
      </c>
      <c r="AX27" s="254">
        <f t="shared" si="57"/>
        <v>0</v>
      </c>
      <c r="AY27" s="254">
        <f t="shared" si="57"/>
        <v>0</v>
      </c>
      <c r="AZ27" s="254">
        <f t="shared" si="57"/>
        <v>0</v>
      </c>
      <c r="BA27" s="254">
        <f t="shared" si="57"/>
        <v>0</v>
      </c>
      <c r="BB27" s="254">
        <f t="shared" si="57"/>
        <v>0</v>
      </c>
      <c r="BC27" s="254">
        <f t="shared" si="57"/>
        <v>0</v>
      </c>
      <c r="BD27" s="254">
        <f t="shared" si="57"/>
        <v>0</v>
      </c>
      <c r="BE27" s="254">
        <f t="shared" si="57"/>
        <v>0</v>
      </c>
      <c r="BF27" s="254">
        <f t="shared" si="57"/>
        <v>0</v>
      </c>
      <c r="BG27" s="254">
        <f t="shared" si="57"/>
        <v>0</v>
      </c>
      <c r="BH27" s="254">
        <f t="shared" si="57"/>
        <v>0</v>
      </c>
      <c r="BI27" s="253">
        <v>0</v>
      </c>
      <c r="BJ27" s="254">
        <f>BJ28</f>
        <v>0</v>
      </c>
      <c r="BK27" s="254">
        <f>BK28</f>
        <v>0</v>
      </c>
      <c r="BL27" s="254">
        <f>BL28</f>
        <v>0</v>
      </c>
      <c r="BM27" s="254">
        <f>BM28</f>
        <v>0</v>
      </c>
      <c r="BN27" s="253">
        <v>0</v>
      </c>
      <c r="BO27" s="254">
        <f t="shared" ref="BO27:BZ27" si="58">BO28</f>
        <v>0</v>
      </c>
      <c r="BP27" s="254">
        <f t="shared" si="58"/>
        <v>0</v>
      </c>
      <c r="BQ27" s="254">
        <f t="shared" si="58"/>
        <v>0</v>
      </c>
      <c r="BR27" s="254">
        <f t="shared" si="58"/>
        <v>0</v>
      </c>
      <c r="BS27" s="254">
        <f t="shared" si="58"/>
        <v>0</v>
      </c>
      <c r="BT27" s="254">
        <f t="shared" si="58"/>
        <v>0</v>
      </c>
      <c r="BU27" s="254">
        <f t="shared" si="58"/>
        <v>0</v>
      </c>
      <c r="BV27" s="254">
        <f t="shared" si="58"/>
        <v>0</v>
      </c>
      <c r="BW27" s="254">
        <f t="shared" si="58"/>
        <v>0</v>
      </c>
      <c r="BX27" s="254">
        <f t="shared" si="58"/>
        <v>0</v>
      </c>
      <c r="BY27" s="254">
        <f t="shared" si="58"/>
        <v>0</v>
      </c>
      <c r="BZ27" s="254">
        <f t="shared" si="58"/>
        <v>0</v>
      </c>
      <c r="CA27" s="253">
        <v>0</v>
      </c>
      <c r="CB27" s="254">
        <f t="shared" ref="CB27:CQ27" si="59">CB28</f>
        <v>0</v>
      </c>
      <c r="CC27" s="254">
        <f t="shared" si="59"/>
        <v>0</v>
      </c>
      <c r="CD27" s="254">
        <f t="shared" si="59"/>
        <v>0</v>
      </c>
      <c r="CE27" s="254">
        <f t="shared" si="59"/>
        <v>0</v>
      </c>
      <c r="CF27" s="271">
        <f t="shared" si="59"/>
        <v>0</v>
      </c>
      <c r="CG27" s="271">
        <f t="shared" si="59"/>
        <v>0</v>
      </c>
      <c r="CH27" s="271">
        <f t="shared" si="59"/>
        <v>0</v>
      </c>
      <c r="CI27" s="254">
        <f t="shared" si="59"/>
        <v>0</v>
      </c>
      <c r="CJ27" s="254">
        <f t="shared" si="59"/>
        <v>0</v>
      </c>
      <c r="CK27" s="254">
        <f t="shared" si="59"/>
        <v>0</v>
      </c>
      <c r="CL27" s="254">
        <f t="shared" si="59"/>
        <v>0</v>
      </c>
      <c r="CM27" s="254">
        <f t="shared" si="59"/>
        <v>0</v>
      </c>
      <c r="CN27" s="254">
        <f t="shared" si="59"/>
        <v>0</v>
      </c>
      <c r="CO27" s="254">
        <f t="shared" si="59"/>
        <v>0</v>
      </c>
      <c r="CP27" s="254">
        <f t="shared" si="59"/>
        <v>0</v>
      </c>
      <c r="CQ27" s="254">
        <f t="shared" si="59"/>
        <v>0</v>
      </c>
      <c r="CR27" s="253">
        <v>0</v>
      </c>
      <c r="CS27" s="253">
        <f>CS28</f>
        <v>0</v>
      </c>
      <c r="CT27" s="253">
        <f>CT28</f>
        <v>0</v>
      </c>
      <c r="CU27" s="253">
        <v>0</v>
      </c>
      <c r="CV27" s="254">
        <f>CV28</f>
        <v>0</v>
      </c>
      <c r="CW27" s="254">
        <f>CW28</f>
        <v>0</v>
      </c>
      <c r="CX27" s="254">
        <f>CX28</f>
        <v>0</v>
      </c>
      <c r="CY27" s="254">
        <f>CY28</f>
        <v>0</v>
      </c>
      <c r="CZ27" s="254">
        <f>CZ28</f>
        <v>0</v>
      </c>
      <c r="DA27" s="253">
        <v>0</v>
      </c>
      <c r="DB27" s="254">
        <f>DB28</f>
        <v>0</v>
      </c>
      <c r="DC27" s="254">
        <f>DC28</f>
        <v>0</v>
      </c>
      <c r="DD27" s="254">
        <f>DD28</f>
        <v>0</v>
      </c>
      <c r="DE27" s="253">
        <v>0</v>
      </c>
      <c r="DF27" s="254">
        <f>DF28</f>
        <v>0</v>
      </c>
      <c r="DG27" s="254">
        <f>DG28</f>
        <v>0</v>
      </c>
      <c r="DH27" s="254">
        <f>DH28</f>
        <v>0</v>
      </c>
      <c r="DI27" s="302">
        <f>DI28</f>
        <v>0</v>
      </c>
      <c r="DJ27" s="273">
        <f>DJ28</f>
        <v>0</v>
      </c>
    </row>
    <row r="28" ht="22.5" customHeight="1" spans="1:114">
      <c r="A28" s="136" t="s">
        <v>341</v>
      </c>
      <c r="B28" s="137"/>
      <c r="C28" s="137"/>
      <c r="D28" s="137" t="s">
        <v>342</v>
      </c>
      <c r="E28" s="254">
        <v>175399.44</v>
      </c>
      <c r="F28" s="254">
        <v>175399.44</v>
      </c>
      <c r="G28" s="254">
        <f t="shared" ref="G28:S28" si="60">G29</f>
        <v>0</v>
      </c>
      <c r="H28" s="254">
        <f t="shared" si="60"/>
        <v>0</v>
      </c>
      <c r="I28" s="254">
        <f t="shared" si="60"/>
        <v>0</v>
      </c>
      <c r="J28" s="254">
        <f t="shared" si="60"/>
        <v>0</v>
      </c>
      <c r="K28" s="254">
        <f t="shared" si="60"/>
        <v>0</v>
      </c>
      <c r="L28" s="254">
        <f t="shared" si="60"/>
        <v>0</v>
      </c>
      <c r="M28" s="254">
        <f t="shared" si="60"/>
        <v>0</v>
      </c>
      <c r="N28" s="254">
        <f t="shared" si="60"/>
        <v>0</v>
      </c>
      <c r="O28" s="254">
        <f t="shared" si="60"/>
        <v>0</v>
      </c>
      <c r="P28" s="254">
        <f t="shared" si="60"/>
        <v>0</v>
      </c>
      <c r="Q28" s="254">
        <f t="shared" si="60"/>
        <v>175399.44</v>
      </c>
      <c r="R28" s="254">
        <f t="shared" si="60"/>
        <v>0</v>
      </c>
      <c r="S28" s="254">
        <f t="shared" si="60"/>
        <v>0</v>
      </c>
      <c r="T28" s="253">
        <v>0</v>
      </c>
      <c r="U28" s="254">
        <f t="shared" ref="U28:AU28" si="61">U29</f>
        <v>0</v>
      </c>
      <c r="V28" s="254">
        <f t="shared" si="61"/>
        <v>0</v>
      </c>
      <c r="W28" s="254">
        <f t="shared" si="61"/>
        <v>0</v>
      </c>
      <c r="X28" s="254">
        <f t="shared" si="61"/>
        <v>0</v>
      </c>
      <c r="Y28" s="254">
        <f t="shared" si="61"/>
        <v>0</v>
      </c>
      <c r="Z28" s="254">
        <f t="shared" si="61"/>
        <v>0</v>
      </c>
      <c r="AA28" s="254">
        <f t="shared" si="61"/>
        <v>0</v>
      </c>
      <c r="AB28" s="254">
        <f t="shared" si="61"/>
        <v>0</v>
      </c>
      <c r="AC28" s="254">
        <f t="shared" si="61"/>
        <v>0</v>
      </c>
      <c r="AD28" s="254">
        <f t="shared" si="61"/>
        <v>0</v>
      </c>
      <c r="AE28" s="254">
        <f t="shared" si="61"/>
        <v>0</v>
      </c>
      <c r="AF28" s="271">
        <f t="shared" si="61"/>
        <v>0</v>
      </c>
      <c r="AG28" s="254">
        <f t="shared" si="61"/>
        <v>0</v>
      </c>
      <c r="AH28" s="254">
        <f t="shared" si="61"/>
        <v>0</v>
      </c>
      <c r="AI28" s="254">
        <f t="shared" si="61"/>
        <v>0</v>
      </c>
      <c r="AJ28" s="254">
        <f t="shared" si="61"/>
        <v>0</v>
      </c>
      <c r="AK28" s="254">
        <f t="shared" si="61"/>
        <v>0</v>
      </c>
      <c r="AL28" s="254">
        <f t="shared" si="61"/>
        <v>0</v>
      </c>
      <c r="AM28" s="254">
        <f t="shared" si="61"/>
        <v>0</v>
      </c>
      <c r="AN28" s="254">
        <f t="shared" si="61"/>
        <v>0</v>
      </c>
      <c r="AO28" s="254">
        <f t="shared" si="61"/>
        <v>0</v>
      </c>
      <c r="AP28" s="254">
        <f t="shared" si="61"/>
        <v>0</v>
      </c>
      <c r="AQ28" s="254">
        <f t="shared" si="61"/>
        <v>0</v>
      </c>
      <c r="AR28" s="254">
        <f t="shared" si="61"/>
        <v>0</v>
      </c>
      <c r="AS28" s="254">
        <f t="shared" si="61"/>
        <v>0</v>
      </c>
      <c r="AT28" s="254">
        <f t="shared" si="61"/>
        <v>0</v>
      </c>
      <c r="AU28" s="254">
        <f t="shared" si="61"/>
        <v>0</v>
      </c>
      <c r="AV28" s="253">
        <v>0</v>
      </c>
      <c r="AW28" s="254">
        <f t="shared" ref="AW28:BH28" si="62">AW29</f>
        <v>0</v>
      </c>
      <c r="AX28" s="254">
        <f t="shared" si="62"/>
        <v>0</v>
      </c>
      <c r="AY28" s="254">
        <f t="shared" si="62"/>
        <v>0</v>
      </c>
      <c r="AZ28" s="254">
        <f t="shared" si="62"/>
        <v>0</v>
      </c>
      <c r="BA28" s="254">
        <f t="shared" si="62"/>
        <v>0</v>
      </c>
      <c r="BB28" s="254">
        <f t="shared" si="62"/>
        <v>0</v>
      </c>
      <c r="BC28" s="254">
        <f t="shared" si="62"/>
        <v>0</v>
      </c>
      <c r="BD28" s="254">
        <f t="shared" si="62"/>
        <v>0</v>
      </c>
      <c r="BE28" s="254">
        <f t="shared" si="62"/>
        <v>0</v>
      </c>
      <c r="BF28" s="254">
        <f t="shared" si="62"/>
        <v>0</v>
      </c>
      <c r="BG28" s="254">
        <f t="shared" si="62"/>
        <v>0</v>
      </c>
      <c r="BH28" s="254">
        <f t="shared" si="62"/>
        <v>0</v>
      </c>
      <c r="BI28" s="253">
        <v>0</v>
      </c>
      <c r="BJ28" s="254">
        <f>BJ29</f>
        <v>0</v>
      </c>
      <c r="BK28" s="254">
        <f>BK29</f>
        <v>0</v>
      </c>
      <c r="BL28" s="254">
        <f>BL29</f>
        <v>0</v>
      </c>
      <c r="BM28" s="254">
        <f>BM29</f>
        <v>0</v>
      </c>
      <c r="BN28" s="253">
        <v>0</v>
      </c>
      <c r="BO28" s="254">
        <f t="shared" ref="BO28:BZ28" si="63">BO29</f>
        <v>0</v>
      </c>
      <c r="BP28" s="254">
        <f t="shared" si="63"/>
        <v>0</v>
      </c>
      <c r="BQ28" s="254">
        <f t="shared" si="63"/>
        <v>0</v>
      </c>
      <c r="BR28" s="254">
        <f t="shared" si="63"/>
        <v>0</v>
      </c>
      <c r="BS28" s="254">
        <f t="shared" si="63"/>
        <v>0</v>
      </c>
      <c r="BT28" s="254">
        <f t="shared" si="63"/>
        <v>0</v>
      </c>
      <c r="BU28" s="254">
        <f t="shared" si="63"/>
        <v>0</v>
      </c>
      <c r="BV28" s="254">
        <f t="shared" si="63"/>
        <v>0</v>
      </c>
      <c r="BW28" s="254">
        <f t="shared" si="63"/>
        <v>0</v>
      </c>
      <c r="BX28" s="254">
        <f t="shared" si="63"/>
        <v>0</v>
      </c>
      <c r="BY28" s="254">
        <f t="shared" si="63"/>
        <v>0</v>
      </c>
      <c r="BZ28" s="254">
        <f t="shared" si="63"/>
        <v>0</v>
      </c>
      <c r="CA28" s="253">
        <v>0</v>
      </c>
      <c r="CB28" s="254">
        <f t="shared" ref="CB28:CQ28" si="64">CB29</f>
        <v>0</v>
      </c>
      <c r="CC28" s="254">
        <f t="shared" si="64"/>
        <v>0</v>
      </c>
      <c r="CD28" s="254">
        <f t="shared" si="64"/>
        <v>0</v>
      </c>
      <c r="CE28" s="254">
        <f t="shared" si="64"/>
        <v>0</v>
      </c>
      <c r="CF28" s="271">
        <f t="shared" si="64"/>
        <v>0</v>
      </c>
      <c r="CG28" s="271">
        <f t="shared" si="64"/>
        <v>0</v>
      </c>
      <c r="CH28" s="271">
        <f t="shared" si="64"/>
        <v>0</v>
      </c>
      <c r="CI28" s="254">
        <f t="shared" si="64"/>
        <v>0</v>
      </c>
      <c r="CJ28" s="254">
        <f t="shared" si="64"/>
        <v>0</v>
      </c>
      <c r="CK28" s="254">
        <f t="shared" si="64"/>
        <v>0</v>
      </c>
      <c r="CL28" s="254">
        <f t="shared" si="64"/>
        <v>0</v>
      </c>
      <c r="CM28" s="254">
        <f t="shared" si="64"/>
        <v>0</v>
      </c>
      <c r="CN28" s="254">
        <f t="shared" si="64"/>
        <v>0</v>
      </c>
      <c r="CO28" s="254">
        <f t="shared" si="64"/>
        <v>0</v>
      </c>
      <c r="CP28" s="254">
        <f t="shared" si="64"/>
        <v>0</v>
      </c>
      <c r="CQ28" s="254">
        <f t="shared" si="64"/>
        <v>0</v>
      </c>
      <c r="CR28" s="253">
        <v>0</v>
      </c>
      <c r="CS28" s="253">
        <f>CS29</f>
        <v>0</v>
      </c>
      <c r="CT28" s="253">
        <f>CT29</f>
        <v>0</v>
      </c>
      <c r="CU28" s="253">
        <v>0</v>
      </c>
      <c r="CV28" s="254">
        <f>CV29</f>
        <v>0</v>
      </c>
      <c r="CW28" s="254">
        <f>CW29</f>
        <v>0</v>
      </c>
      <c r="CX28" s="254">
        <f>CX29</f>
        <v>0</v>
      </c>
      <c r="CY28" s="254">
        <f>CY29</f>
        <v>0</v>
      </c>
      <c r="CZ28" s="254">
        <f>CZ29</f>
        <v>0</v>
      </c>
      <c r="DA28" s="253">
        <v>0</v>
      </c>
      <c r="DB28" s="254">
        <f>DB29</f>
        <v>0</v>
      </c>
      <c r="DC28" s="254">
        <f>DC29</f>
        <v>0</v>
      </c>
      <c r="DD28" s="254">
        <f>DD29</f>
        <v>0</v>
      </c>
      <c r="DE28" s="253">
        <v>0</v>
      </c>
      <c r="DF28" s="254">
        <f>DF29</f>
        <v>0</v>
      </c>
      <c r="DG28" s="254">
        <f>DG29</f>
        <v>0</v>
      </c>
      <c r="DH28" s="254">
        <f>DH29</f>
        <v>0</v>
      </c>
      <c r="DI28" s="302">
        <f>DI29</f>
        <v>0</v>
      </c>
      <c r="DJ28" s="273">
        <f>DJ29</f>
        <v>0</v>
      </c>
    </row>
    <row r="29" ht="22.5" customHeight="1" spans="1:114">
      <c r="A29" s="130" t="s">
        <v>343</v>
      </c>
      <c r="B29" s="131"/>
      <c r="C29" s="131"/>
      <c r="D29" s="131" t="s">
        <v>344</v>
      </c>
      <c r="E29" s="254">
        <v>175399.44</v>
      </c>
      <c r="F29" s="254">
        <v>175399.44</v>
      </c>
      <c r="G29" s="252">
        <v>0</v>
      </c>
      <c r="H29" s="252">
        <v>0</v>
      </c>
      <c r="I29" s="252">
        <v>0</v>
      </c>
      <c r="J29" s="252">
        <v>0</v>
      </c>
      <c r="K29" s="252">
        <v>0</v>
      </c>
      <c r="L29" s="252">
        <v>0</v>
      </c>
      <c r="M29" s="252">
        <v>0</v>
      </c>
      <c r="N29" s="252">
        <v>0</v>
      </c>
      <c r="O29" s="252">
        <v>0</v>
      </c>
      <c r="P29" s="252">
        <v>0</v>
      </c>
      <c r="Q29" s="252">
        <v>175399.44</v>
      </c>
      <c r="R29" s="252">
        <v>0</v>
      </c>
      <c r="S29" s="252">
        <v>0</v>
      </c>
      <c r="T29" s="253">
        <v>0</v>
      </c>
      <c r="U29" s="252">
        <v>0</v>
      </c>
      <c r="V29" s="252">
        <v>0</v>
      </c>
      <c r="W29" s="252">
        <v>0</v>
      </c>
      <c r="X29" s="252">
        <v>0</v>
      </c>
      <c r="Y29" s="252">
        <v>0</v>
      </c>
      <c r="Z29" s="252">
        <v>0</v>
      </c>
      <c r="AA29" s="252">
        <v>0</v>
      </c>
      <c r="AB29" s="252">
        <v>0</v>
      </c>
      <c r="AC29" s="252">
        <v>0</v>
      </c>
      <c r="AD29" s="252">
        <v>0</v>
      </c>
      <c r="AE29" s="252">
        <v>0</v>
      </c>
      <c r="AF29" s="272">
        <v>0</v>
      </c>
      <c r="AG29" s="252">
        <v>0</v>
      </c>
      <c r="AH29" s="252">
        <v>0</v>
      </c>
      <c r="AI29" s="252">
        <v>0</v>
      </c>
      <c r="AJ29" s="252">
        <v>0</v>
      </c>
      <c r="AK29" s="252">
        <v>0</v>
      </c>
      <c r="AL29" s="252">
        <v>0</v>
      </c>
      <c r="AM29" s="252">
        <v>0</v>
      </c>
      <c r="AN29" s="252">
        <v>0</v>
      </c>
      <c r="AO29" s="252">
        <v>0</v>
      </c>
      <c r="AP29" s="252">
        <v>0</v>
      </c>
      <c r="AQ29" s="252">
        <v>0</v>
      </c>
      <c r="AR29" s="252">
        <v>0</v>
      </c>
      <c r="AS29" s="252">
        <v>0</v>
      </c>
      <c r="AT29" s="252">
        <v>0</v>
      </c>
      <c r="AU29" s="252">
        <v>0</v>
      </c>
      <c r="AV29" s="253">
        <v>0</v>
      </c>
      <c r="AW29" s="252">
        <v>0</v>
      </c>
      <c r="AX29" s="252">
        <v>0</v>
      </c>
      <c r="AY29" s="252">
        <v>0</v>
      </c>
      <c r="AZ29" s="252">
        <v>0</v>
      </c>
      <c r="BA29" s="252">
        <v>0</v>
      </c>
      <c r="BB29" s="252">
        <v>0</v>
      </c>
      <c r="BC29" s="252">
        <v>0</v>
      </c>
      <c r="BD29" s="252">
        <v>0</v>
      </c>
      <c r="BE29" s="252">
        <v>0</v>
      </c>
      <c r="BF29" s="252">
        <v>0</v>
      </c>
      <c r="BG29" s="252">
        <v>0</v>
      </c>
      <c r="BH29" s="252">
        <v>0</v>
      </c>
      <c r="BI29" s="253">
        <v>0</v>
      </c>
      <c r="BJ29" s="252">
        <v>0</v>
      </c>
      <c r="BK29" s="252">
        <v>0</v>
      </c>
      <c r="BL29" s="252">
        <v>0</v>
      </c>
      <c r="BM29" s="252">
        <v>0</v>
      </c>
      <c r="BN29" s="253">
        <v>0</v>
      </c>
      <c r="BO29" s="252">
        <v>0</v>
      </c>
      <c r="BP29" s="252">
        <v>0</v>
      </c>
      <c r="BQ29" s="252">
        <v>0</v>
      </c>
      <c r="BR29" s="252">
        <v>0</v>
      </c>
      <c r="BS29" s="252">
        <v>0</v>
      </c>
      <c r="BT29" s="252">
        <v>0</v>
      </c>
      <c r="BU29" s="252">
        <v>0</v>
      </c>
      <c r="BV29" s="252">
        <v>0</v>
      </c>
      <c r="BW29" s="252">
        <v>0</v>
      </c>
      <c r="BX29" s="252">
        <v>0</v>
      </c>
      <c r="BY29" s="252">
        <v>0</v>
      </c>
      <c r="BZ29" s="252">
        <v>0</v>
      </c>
      <c r="CA29" s="253">
        <v>0</v>
      </c>
      <c r="CB29" s="252">
        <v>0</v>
      </c>
      <c r="CC29" s="252">
        <v>0</v>
      </c>
      <c r="CD29" s="252">
        <v>0</v>
      </c>
      <c r="CE29" s="252">
        <v>0</v>
      </c>
      <c r="CF29" s="272">
        <v>0</v>
      </c>
      <c r="CG29" s="272">
        <v>0</v>
      </c>
      <c r="CH29" s="272">
        <v>0</v>
      </c>
      <c r="CI29" s="252">
        <v>0</v>
      </c>
      <c r="CJ29" s="252">
        <v>0</v>
      </c>
      <c r="CK29" s="252">
        <v>0</v>
      </c>
      <c r="CL29" s="252">
        <v>0</v>
      </c>
      <c r="CM29" s="252">
        <v>0</v>
      </c>
      <c r="CN29" s="252">
        <v>0</v>
      </c>
      <c r="CO29" s="252">
        <v>0</v>
      </c>
      <c r="CP29" s="252">
        <v>0</v>
      </c>
      <c r="CQ29" s="252">
        <v>0</v>
      </c>
      <c r="CR29" s="253">
        <v>0</v>
      </c>
      <c r="CS29" s="251">
        <v>0</v>
      </c>
      <c r="CT29" s="251">
        <v>0</v>
      </c>
      <c r="CU29" s="253">
        <v>0</v>
      </c>
      <c r="CV29" s="252">
        <v>0</v>
      </c>
      <c r="CW29" s="252">
        <v>0</v>
      </c>
      <c r="CX29" s="252">
        <v>0</v>
      </c>
      <c r="CY29" s="252">
        <v>0</v>
      </c>
      <c r="CZ29" s="252">
        <v>0</v>
      </c>
      <c r="DA29" s="253">
        <v>0</v>
      </c>
      <c r="DB29" s="252">
        <v>0</v>
      </c>
      <c r="DC29" s="252">
        <v>0</v>
      </c>
      <c r="DD29" s="252">
        <v>0</v>
      </c>
      <c r="DE29" s="253">
        <v>0</v>
      </c>
      <c r="DF29" s="252">
        <v>0</v>
      </c>
      <c r="DG29" s="252">
        <v>0</v>
      </c>
      <c r="DH29" s="252">
        <v>0</v>
      </c>
      <c r="DI29" s="303">
        <v>0</v>
      </c>
      <c r="DJ29" s="255">
        <v>0</v>
      </c>
    </row>
  </sheetData>
  <mergeCells count="16">
    <mergeCell ref="A1:AN1"/>
    <mergeCell ref="A3:E3"/>
    <mergeCell ref="A4:D4"/>
    <mergeCell ref="F4:S4"/>
    <mergeCell ref="T4:AN4"/>
    <mergeCell ref="AO4:AU4"/>
    <mergeCell ref="AV4:BH4"/>
    <mergeCell ref="BI4:BM4"/>
    <mergeCell ref="BN4:BZ4"/>
    <mergeCell ref="CA4:CQ4"/>
    <mergeCell ref="CR4:CT4"/>
    <mergeCell ref="CU4:CZ4"/>
    <mergeCell ref="DA4:DD4"/>
    <mergeCell ref="DE4:DJ4"/>
    <mergeCell ref="A5:C5"/>
    <mergeCell ref="E4:E5"/>
  </mergeCells>
  <pageMargins left="0.75" right="0.75" top="1" bottom="1" header="0.5" footer="0.5"/>
  <pageSetup paperSize="8" orientation="landscape" blackAndWhite="1" useFirstPageNumber="1"/>
  <headerFooter/>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P102"/>
  <sheetViews>
    <sheetView showGridLines="0" workbookViewId="0">
      <pane xSplit="4" ySplit="7" topLeftCell="E34" activePane="bottomRight" state="frozen"/>
      <selection/>
      <selection pane="topRight"/>
      <selection pane="bottomLeft"/>
      <selection pane="bottomRight" activeCell="G46" sqref="G46"/>
    </sheetView>
  </sheetViews>
  <sheetFormatPr defaultColWidth="9" defaultRowHeight="14.25" customHeight="1"/>
  <cols>
    <col min="1" max="3" width="3.5" style="147" customWidth="1"/>
    <col min="4" max="4" width="32.5" style="147" customWidth="1"/>
    <col min="5" max="5" width="18.75" style="147" customWidth="1"/>
    <col min="6" max="6" width="15" style="147" customWidth="1"/>
    <col min="7" max="7" width="32.5" style="147" customWidth="1"/>
    <col min="8" max="8" width="18.75" style="147" customWidth="1"/>
    <col min="9" max="9" width="12.5" style="147" customWidth="1"/>
    <col min="10" max="10" width="8.75" style="147" customWidth="1"/>
    <col min="11" max="46" width="18.75" style="232" customWidth="1"/>
    <col min="47" max="118" width="18.75" style="147" customWidth="1"/>
    <col min="119" max="119" width="18.75" customWidth="1"/>
    <col min="120" max="120" width="18.75" style="147" customWidth="1"/>
  </cols>
  <sheetData>
    <row r="1" s="230" customFormat="1" ht="21" customHeight="1" spans="1:118">
      <c r="A1" s="133" t="s">
        <v>507</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row>
    <row r="2" s="145" customFormat="1" ht="18" customHeight="1" spans="1:120">
      <c r="A2" s="140"/>
      <c r="B2" s="140"/>
      <c r="C2" s="140"/>
      <c r="D2" s="140"/>
      <c r="E2" s="140"/>
      <c r="F2" s="140"/>
      <c r="G2" s="140"/>
      <c r="H2" s="140"/>
      <c r="I2" s="140"/>
      <c r="J2" s="140"/>
      <c r="K2" s="235"/>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t="s">
        <v>508</v>
      </c>
      <c r="AU2" s="241"/>
      <c r="AV2" s="241"/>
      <c r="AW2" s="241"/>
      <c r="AX2" s="241"/>
      <c r="AY2" s="241"/>
      <c r="AZ2" s="241"/>
      <c r="BA2" s="241"/>
      <c r="BB2" s="241"/>
      <c r="BC2" s="241"/>
      <c r="BD2" s="241"/>
      <c r="BE2" s="241"/>
      <c r="BF2" s="241"/>
      <c r="BG2" s="241"/>
      <c r="BH2" s="241"/>
      <c r="BI2" s="241"/>
      <c r="BJ2" s="241"/>
      <c r="BK2" s="241"/>
      <c r="BL2" s="241"/>
      <c r="BM2" s="241"/>
      <c r="BN2" s="241"/>
      <c r="BO2" s="241"/>
      <c r="BP2" s="241"/>
      <c r="BQ2" s="241"/>
      <c r="BR2" s="241"/>
      <c r="BS2" s="241"/>
      <c r="BT2" s="241"/>
      <c r="BU2" s="241"/>
      <c r="BV2" s="241"/>
      <c r="BW2" s="241"/>
      <c r="BX2" s="241"/>
      <c r="BY2" s="241"/>
      <c r="BZ2" s="241"/>
      <c r="CA2" s="241"/>
      <c r="CB2" s="241"/>
      <c r="CC2" s="241"/>
      <c r="CD2" s="241"/>
      <c r="CE2" s="241"/>
      <c r="CF2" s="241"/>
      <c r="CG2" s="241"/>
      <c r="CH2" s="241"/>
      <c r="CI2" s="241"/>
      <c r="CJ2" s="241"/>
      <c r="CK2" s="241"/>
      <c r="CL2" s="241"/>
      <c r="CM2" s="241"/>
      <c r="CN2" s="241"/>
      <c r="CO2" s="241"/>
      <c r="CP2" s="241"/>
      <c r="CQ2" s="241"/>
      <c r="CR2" s="241"/>
      <c r="CS2" s="241"/>
      <c r="CT2" s="241"/>
      <c r="CU2" s="241"/>
      <c r="CV2" s="241"/>
      <c r="CW2" s="241"/>
      <c r="CX2" s="241"/>
      <c r="CY2" s="241"/>
      <c r="CZ2" s="241"/>
      <c r="DA2" s="241"/>
      <c r="DB2" s="241"/>
      <c r="DC2" s="241"/>
      <c r="DD2" s="241"/>
      <c r="DE2" s="241"/>
      <c r="DF2" s="241"/>
      <c r="DG2" s="241"/>
      <c r="DH2" s="241"/>
      <c r="DI2" s="241"/>
      <c r="DJ2" s="241"/>
      <c r="DK2" s="241"/>
      <c r="DL2" s="241"/>
      <c r="DM2" s="241"/>
      <c r="DN2" s="241"/>
      <c r="DP2" s="134" t="s">
        <v>508</v>
      </c>
    </row>
    <row r="3" s="145" customFormat="1" ht="18" customHeight="1" spans="1:120">
      <c r="A3" s="149" t="s">
        <v>68</v>
      </c>
      <c r="B3" s="140"/>
      <c r="C3" s="140"/>
      <c r="D3" s="140"/>
      <c r="E3" s="140"/>
      <c r="F3" s="140"/>
      <c r="G3" s="140"/>
      <c r="H3" s="140"/>
      <c r="I3" s="140"/>
      <c r="J3" s="140"/>
      <c r="K3" s="235"/>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t="s">
        <v>69</v>
      </c>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P3" s="134" t="s">
        <v>69</v>
      </c>
    </row>
    <row r="4" s="146" customFormat="1" ht="18" customHeight="1" spans="1:120">
      <c r="A4" s="150" t="s">
        <v>363</v>
      </c>
      <c r="B4" s="124"/>
      <c r="C4" s="124"/>
      <c r="D4" s="124"/>
      <c r="E4" s="124"/>
      <c r="F4" s="124"/>
      <c r="G4" s="124"/>
      <c r="H4" s="124"/>
      <c r="I4" s="124"/>
      <c r="J4" s="124"/>
      <c r="K4" s="124" t="s">
        <v>258</v>
      </c>
      <c r="L4" s="124" t="s">
        <v>364</v>
      </c>
      <c r="M4" s="124"/>
      <c r="N4" s="124"/>
      <c r="O4" s="124"/>
      <c r="P4" s="124"/>
      <c r="Q4" s="124"/>
      <c r="R4" s="124"/>
      <c r="S4" s="124"/>
      <c r="T4" s="124"/>
      <c r="U4" s="124"/>
      <c r="V4" s="124"/>
      <c r="W4" s="124"/>
      <c r="X4" s="124"/>
      <c r="Y4" s="124"/>
      <c r="Z4" s="124" t="s">
        <v>365</v>
      </c>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t="s">
        <v>366</v>
      </c>
      <c r="BC4" s="124"/>
      <c r="BD4" s="124"/>
      <c r="BE4" s="124"/>
      <c r="BF4" s="124"/>
      <c r="BG4" s="124"/>
      <c r="BH4" s="124"/>
      <c r="BI4" s="124"/>
      <c r="BJ4" s="124"/>
      <c r="BK4" s="124"/>
      <c r="BL4" s="124"/>
      <c r="BM4" s="124"/>
      <c r="BN4" s="124"/>
      <c r="BO4" s="124" t="s">
        <v>367</v>
      </c>
      <c r="BP4" s="124"/>
      <c r="BQ4" s="124"/>
      <c r="BR4" s="124"/>
      <c r="BS4" s="124"/>
      <c r="BT4" s="124" t="s">
        <v>368</v>
      </c>
      <c r="BU4" s="124"/>
      <c r="BV4" s="124"/>
      <c r="BW4" s="124"/>
      <c r="BX4" s="124"/>
      <c r="BY4" s="124"/>
      <c r="BZ4" s="124"/>
      <c r="CA4" s="124"/>
      <c r="CB4" s="124"/>
      <c r="CC4" s="124"/>
      <c r="CD4" s="124"/>
      <c r="CE4" s="124"/>
      <c r="CF4" s="124"/>
      <c r="CG4" s="124" t="s">
        <v>369</v>
      </c>
      <c r="CH4" s="124"/>
      <c r="CI4" s="124"/>
      <c r="CJ4" s="124"/>
      <c r="CK4" s="124"/>
      <c r="CL4" s="124"/>
      <c r="CM4" s="124"/>
      <c r="CN4" s="124"/>
      <c r="CO4" s="124"/>
      <c r="CP4" s="124"/>
      <c r="CQ4" s="124"/>
      <c r="CR4" s="124"/>
      <c r="CS4" s="124"/>
      <c r="CT4" s="124"/>
      <c r="CU4" s="124"/>
      <c r="CV4" s="124"/>
      <c r="CW4" s="124"/>
      <c r="CX4" s="124" t="s">
        <v>370</v>
      </c>
      <c r="CY4" s="124"/>
      <c r="CZ4" s="124"/>
      <c r="DA4" s="124" t="s">
        <v>371</v>
      </c>
      <c r="DB4" s="124"/>
      <c r="DC4" s="124"/>
      <c r="DD4" s="124"/>
      <c r="DE4" s="124"/>
      <c r="DF4" s="124"/>
      <c r="DG4" s="124" t="s">
        <v>372</v>
      </c>
      <c r="DH4" s="124"/>
      <c r="DI4" s="124"/>
      <c r="DJ4" s="124"/>
      <c r="DK4" s="124" t="s">
        <v>373</v>
      </c>
      <c r="DL4" s="124"/>
      <c r="DM4" s="124"/>
      <c r="DN4" s="124"/>
      <c r="DO4" s="124"/>
      <c r="DP4" s="152"/>
    </row>
    <row r="5" s="146" customFormat="1" ht="34.5" customHeight="1" spans="1:120">
      <c r="A5" s="129" t="s">
        <v>256</v>
      </c>
      <c r="B5" s="42"/>
      <c r="C5" s="42"/>
      <c r="D5" s="42" t="s">
        <v>509</v>
      </c>
      <c r="E5" s="42" t="s">
        <v>510</v>
      </c>
      <c r="F5" s="42" t="s">
        <v>511</v>
      </c>
      <c r="G5" s="42" t="s">
        <v>512</v>
      </c>
      <c r="H5" s="42" t="s">
        <v>513</v>
      </c>
      <c r="I5" s="42" t="s">
        <v>514</v>
      </c>
      <c r="J5" s="257" t="s">
        <v>515</v>
      </c>
      <c r="K5" s="42"/>
      <c r="L5" s="42" t="s">
        <v>204</v>
      </c>
      <c r="M5" s="42" t="s">
        <v>374</v>
      </c>
      <c r="N5" s="42" t="s">
        <v>375</v>
      </c>
      <c r="O5" s="42" t="s">
        <v>376</v>
      </c>
      <c r="P5" s="42" t="s">
        <v>377</v>
      </c>
      <c r="Q5" s="42" t="s">
        <v>378</v>
      </c>
      <c r="R5" s="42" t="s">
        <v>379</v>
      </c>
      <c r="S5" s="42" t="s">
        <v>380</v>
      </c>
      <c r="T5" s="42" t="s">
        <v>381</v>
      </c>
      <c r="U5" s="42" t="s">
        <v>490</v>
      </c>
      <c r="V5" s="42" t="s">
        <v>383</v>
      </c>
      <c r="W5" s="42" t="s">
        <v>384</v>
      </c>
      <c r="X5" s="42" t="s">
        <v>385</v>
      </c>
      <c r="Y5" s="42" t="s">
        <v>386</v>
      </c>
      <c r="Z5" s="42" t="s">
        <v>204</v>
      </c>
      <c r="AA5" s="42" t="s">
        <v>387</v>
      </c>
      <c r="AB5" s="42" t="s">
        <v>388</v>
      </c>
      <c r="AC5" s="42" t="s">
        <v>389</v>
      </c>
      <c r="AD5" s="42" t="s">
        <v>390</v>
      </c>
      <c r="AE5" s="42" t="s">
        <v>391</v>
      </c>
      <c r="AF5" s="42" t="s">
        <v>392</v>
      </c>
      <c r="AG5" s="42" t="s">
        <v>393</v>
      </c>
      <c r="AH5" s="42" t="s">
        <v>394</v>
      </c>
      <c r="AI5" s="42" t="s">
        <v>395</v>
      </c>
      <c r="AJ5" s="42" t="s">
        <v>396</v>
      </c>
      <c r="AK5" s="42" t="s">
        <v>397</v>
      </c>
      <c r="AL5" s="42" t="s">
        <v>398</v>
      </c>
      <c r="AM5" s="42" t="s">
        <v>399</v>
      </c>
      <c r="AN5" s="42" t="s">
        <v>400</v>
      </c>
      <c r="AO5" s="42" t="s">
        <v>401</v>
      </c>
      <c r="AP5" s="42" t="s">
        <v>402</v>
      </c>
      <c r="AQ5" s="42" t="s">
        <v>403</v>
      </c>
      <c r="AR5" s="42" t="s">
        <v>404</v>
      </c>
      <c r="AS5" s="42" t="s">
        <v>405</v>
      </c>
      <c r="AT5" s="42" t="s">
        <v>406</v>
      </c>
      <c r="AU5" s="42" t="s">
        <v>407</v>
      </c>
      <c r="AV5" s="42" t="s">
        <v>408</v>
      </c>
      <c r="AW5" s="42" t="s">
        <v>409</v>
      </c>
      <c r="AX5" s="42" t="s">
        <v>491</v>
      </c>
      <c r="AY5" s="42" t="s">
        <v>411</v>
      </c>
      <c r="AZ5" s="42" t="s">
        <v>412</v>
      </c>
      <c r="BA5" s="42" t="s">
        <v>413</v>
      </c>
      <c r="BB5" s="42" t="s">
        <v>204</v>
      </c>
      <c r="BC5" s="42" t="s">
        <v>414</v>
      </c>
      <c r="BD5" s="42" t="s">
        <v>415</v>
      </c>
      <c r="BE5" s="42" t="s">
        <v>416</v>
      </c>
      <c r="BF5" s="42" t="s">
        <v>417</v>
      </c>
      <c r="BG5" s="42" t="s">
        <v>418</v>
      </c>
      <c r="BH5" s="42" t="s">
        <v>419</v>
      </c>
      <c r="BI5" s="42" t="s">
        <v>420</v>
      </c>
      <c r="BJ5" s="42" t="s">
        <v>421</v>
      </c>
      <c r="BK5" s="42" t="s">
        <v>422</v>
      </c>
      <c r="BL5" s="42" t="s">
        <v>423</v>
      </c>
      <c r="BM5" s="42" t="s">
        <v>424</v>
      </c>
      <c r="BN5" s="42" t="s">
        <v>425</v>
      </c>
      <c r="BO5" s="42" t="s">
        <v>204</v>
      </c>
      <c r="BP5" s="42" t="s">
        <v>426</v>
      </c>
      <c r="BQ5" s="42" t="s">
        <v>427</v>
      </c>
      <c r="BR5" s="42" t="s">
        <v>428</v>
      </c>
      <c r="BS5" s="42" t="s">
        <v>429</v>
      </c>
      <c r="BT5" s="42" t="s">
        <v>204</v>
      </c>
      <c r="BU5" s="42" t="s">
        <v>430</v>
      </c>
      <c r="BV5" s="42" t="s">
        <v>431</v>
      </c>
      <c r="BW5" s="42" t="s">
        <v>432</v>
      </c>
      <c r="BX5" s="42" t="s">
        <v>433</v>
      </c>
      <c r="BY5" s="42" t="s">
        <v>434</v>
      </c>
      <c r="BZ5" s="42" t="s">
        <v>435</v>
      </c>
      <c r="CA5" s="42" t="s">
        <v>436</v>
      </c>
      <c r="CB5" s="42" t="s">
        <v>437</v>
      </c>
      <c r="CC5" s="42" t="s">
        <v>438</v>
      </c>
      <c r="CD5" s="42" t="s">
        <v>439</v>
      </c>
      <c r="CE5" s="42" t="s">
        <v>440</v>
      </c>
      <c r="CF5" s="42" t="s">
        <v>441</v>
      </c>
      <c r="CG5" s="42" t="s">
        <v>204</v>
      </c>
      <c r="CH5" s="42" t="s">
        <v>430</v>
      </c>
      <c r="CI5" s="42" t="s">
        <v>431</v>
      </c>
      <c r="CJ5" s="42" t="s">
        <v>432</v>
      </c>
      <c r="CK5" s="42" t="s">
        <v>433</v>
      </c>
      <c r="CL5" s="42" t="s">
        <v>434</v>
      </c>
      <c r="CM5" s="42" t="s">
        <v>435</v>
      </c>
      <c r="CN5" s="42" t="s">
        <v>436</v>
      </c>
      <c r="CO5" s="42" t="s">
        <v>442</v>
      </c>
      <c r="CP5" s="42" t="s">
        <v>443</v>
      </c>
      <c r="CQ5" s="42" t="s">
        <v>444</v>
      </c>
      <c r="CR5" s="42" t="s">
        <v>445</v>
      </c>
      <c r="CS5" s="42" t="s">
        <v>437</v>
      </c>
      <c r="CT5" s="42" t="s">
        <v>438</v>
      </c>
      <c r="CU5" s="42" t="s">
        <v>439</v>
      </c>
      <c r="CV5" s="42" t="s">
        <v>440</v>
      </c>
      <c r="CW5" s="42" t="s">
        <v>446</v>
      </c>
      <c r="CX5" s="42" t="s">
        <v>204</v>
      </c>
      <c r="CY5" s="42" t="s">
        <v>447</v>
      </c>
      <c r="CZ5" s="42" t="s">
        <v>448</v>
      </c>
      <c r="DA5" s="42" t="s">
        <v>204</v>
      </c>
      <c r="DB5" s="42" t="s">
        <v>447</v>
      </c>
      <c r="DC5" s="42" t="s">
        <v>449</v>
      </c>
      <c r="DD5" s="42" t="s">
        <v>450</v>
      </c>
      <c r="DE5" s="42" t="s">
        <v>451</v>
      </c>
      <c r="DF5" s="42" t="s">
        <v>448</v>
      </c>
      <c r="DG5" s="42" t="s">
        <v>204</v>
      </c>
      <c r="DH5" s="42" t="s">
        <v>452</v>
      </c>
      <c r="DI5" s="42" t="s">
        <v>453</v>
      </c>
      <c r="DJ5" s="42" t="s">
        <v>454</v>
      </c>
      <c r="DK5" s="42" t="s">
        <v>204</v>
      </c>
      <c r="DL5" s="42" t="s">
        <v>455</v>
      </c>
      <c r="DM5" s="42" t="s">
        <v>456</v>
      </c>
      <c r="DN5" s="42" t="s">
        <v>457</v>
      </c>
      <c r="DO5" s="42" t="s">
        <v>458</v>
      </c>
      <c r="DP5" s="153" t="s">
        <v>373</v>
      </c>
    </row>
    <row r="6" s="146" customFormat="1" ht="22.5" customHeight="1" spans="1:120">
      <c r="A6" s="129" t="s">
        <v>266</v>
      </c>
      <c r="B6" s="42" t="s">
        <v>267</v>
      </c>
      <c r="C6" s="42" t="s">
        <v>268</v>
      </c>
      <c r="D6" s="42" t="s">
        <v>269</v>
      </c>
      <c r="E6" s="42" t="s">
        <v>516</v>
      </c>
      <c r="F6" s="42" t="s">
        <v>516</v>
      </c>
      <c r="G6" s="42" t="s">
        <v>516</v>
      </c>
      <c r="H6" s="42" t="s">
        <v>516</v>
      </c>
      <c r="I6" s="42" t="s">
        <v>516</v>
      </c>
      <c r="J6" s="42" t="s">
        <v>516</v>
      </c>
      <c r="K6" s="42">
        <v>1</v>
      </c>
      <c r="L6" s="42">
        <v>2</v>
      </c>
      <c r="M6" s="42">
        <v>3</v>
      </c>
      <c r="N6" s="42">
        <v>4</v>
      </c>
      <c r="O6" s="42">
        <v>5</v>
      </c>
      <c r="P6" s="42">
        <v>6</v>
      </c>
      <c r="Q6" s="42">
        <v>7</v>
      </c>
      <c r="R6" s="42">
        <v>8</v>
      </c>
      <c r="S6" s="42">
        <v>9</v>
      </c>
      <c r="T6" s="42">
        <v>10</v>
      </c>
      <c r="U6" s="42">
        <v>11</v>
      </c>
      <c r="V6" s="42">
        <v>12</v>
      </c>
      <c r="W6" s="42">
        <v>13</v>
      </c>
      <c r="X6" s="42">
        <v>14</v>
      </c>
      <c r="Y6" s="42">
        <v>15</v>
      </c>
      <c r="Z6" s="42">
        <v>16</v>
      </c>
      <c r="AA6" s="42">
        <v>17</v>
      </c>
      <c r="AB6" s="42">
        <v>18</v>
      </c>
      <c r="AC6" s="42">
        <v>19</v>
      </c>
      <c r="AD6" s="42">
        <v>20</v>
      </c>
      <c r="AE6" s="42">
        <v>21</v>
      </c>
      <c r="AF6" s="42">
        <v>22</v>
      </c>
      <c r="AG6" s="42">
        <v>23</v>
      </c>
      <c r="AH6" s="42">
        <v>24</v>
      </c>
      <c r="AI6" s="42">
        <v>25</v>
      </c>
      <c r="AJ6" s="42">
        <v>26</v>
      </c>
      <c r="AK6" s="42">
        <v>27</v>
      </c>
      <c r="AL6" s="42">
        <v>28</v>
      </c>
      <c r="AM6" s="42">
        <v>29</v>
      </c>
      <c r="AN6" s="42">
        <v>30</v>
      </c>
      <c r="AO6" s="42">
        <v>31</v>
      </c>
      <c r="AP6" s="42">
        <v>32</v>
      </c>
      <c r="AQ6" s="42">
        <v>33</v>
      </c>
      <c r="AR6" s="42">
        <v>34</v>
      </c>
      <c r="AS6" s="42">
        <v>35</v>
      </c>
      <c r="AT6" s="42">
        <v>36</v>
      </c>
      <c r="AU6" s="42">
        <v>37</v>
      </c>
      <c r="AV6" s="42">
        <v>38</v>
      </c>
      <c r="AW6" s="42">
        <v>39</v>
      </c>
      <c r="AX6" s="42">
        <v>40</v>
      </c>
      <c r="AY6" s="42">
        <v>41</v>
      </c>
      <c r="AZ6" s="42">
        <v>42</v>
      </c>
      <c r="BA6" s="42">
        <v>43</v>
      </c>
      <c r="BB6" s="42">
        <v>44</v>
      </c>
      <c r="BC6" s="42">
        <v>45</v>
      </c>
      <c r="BD6" s="42">
        <v>46</v>
      </c>
      <c r="BE6" s="42">
        <v>47</v>
      </c>
      <c r="BF6" s="42">
        <v>48</v>
      </c>
      <c r="BG6" s="42">
        <v>49</v>
      </c>
      <c r="BH6" s="42">
        <v>50</v>
      </c>
      <c r="BI6" s="42">
        <v>51</v>
      </c>
      <c r="BJ6" s="42">
        <v>52</v>
      </c>
      <c r="BK6" s="42">
        <v>53</v>
      </c>
      <c r="BL6" s="42">
        <v>54</v>
      </c>
      <c r="BM6" s="237">
        <v>55</v>
      </c>
      <c r="BN6" s="237">
        <v>56</v>
      </c>
      <c r="BO6" s="237">
        <v>57</v>
      </c>
      <c r="BP6" s="237">
        <v>58</v>
      </c>
      <c r="BQ6" s="237">
        <v>59</v>
      </c>
      <c r="BR6" s="237">
        <v>60</v>
      </c>
      <c r="BS6" s="237">
        <v>61</v>
      </c>
      <c r="BT6" s="237">
        <v>62</v>
      </c>
      <c r="BU6" s="237">
        <v>63</v>
      </c>
      <c r="BV6" s="237">
        <v>64</v>
      </c>
      <c r="BW6" s="237">
        <v>65</v>
      </c>
      <c r="BX6" s="237">
        <v>66</v>
      </c>
      <c r="BY6" s="237">
        <v>67</v>
      </c>
      <c r="BZ6" s="237">
        <v>68</v>
      </c>
      <c r="CA6" s="237">
        <v>69</v>
      </c>
      <c r="CB6" s="237">
        <v>70</v>
      </c>
      <c r="CC6" s="237">
        <v>71</v>
      </c>
      <c r="CD6" s="237">
        <v>72</v>
      </c>
      <c r="CE6" s="237">
        <v>73</v>
      </c>
      <c r="CF6" s="237">
        <v>74</v>
      </c>
      <c r="CG6" s="42">
        <v>75</v>
      </c>
      <c r="CH6" s="42">
        <v>76</v>
      </c>
      <c r="CI6" s="42">
        <v>77</v>
      </c>
      <c r="CJ6" s="42">
        <v>78</v>
      </c>
      <c r="CK6" s="42">
        <v>79</v>
      </c>
      <c r="CL6" s="42">
        <v>80</v>
      </c>
      <c r="CM6" s="42">
        <v>81</v>
      </c>
      <c r="CN6" s="42">
        <v>82</v>
      </c>
      <c r="CO6" s="42">
        <v>83</v>
      </c>
      <c r="CP6" s="42">
        <v>84</v>
      </c>
      <c r="CQ6" s="42">
        <v>85</v>
      </c>
      <c r="CR6" s="42">
        <v>86</v>
      </c>
      <c r="CS6" s="42">
        <v>87</v>
      </c>
      <c r="CT6" s="42">
        <v>88</v>
      </c>
      <c r="CU6" s="42">
        <v>89</v>
      </c>
      <c r="CV6" s="42">
        <v>90</v>
      </c>
      <c r="CW6" s="42">
        <v>91</v>
      </c>
      <c r="CX6" s="42">
        <v>92</v>
      </c>
      <c r="CY6" s="42">
        <v>93</v>
      </c>
      <c r="CZ6" s="42">
        <v>94</v>
      </c>
      <c r="DA6" s="42">
        <v>95</v>
      </c>
      <c r="DB6" s="42">
        <v>96</v>
      </c>
      <c r="DC6" s="42">
        <v>97</v>
      </c>
      <c r="DD6" s="42">
        <v>98</v>
      </c>
      <c r="DE6" s="42">
        <v>99</v>
      </c>
      <c r="DF6" s="42">
        <v>100</v>
      </c>
      <c r="DG6" s="42">
        <v>101</v>
      </c>
      <c r="DH6" s="42">
        <v>102</v>
      </c>
      <c r="DI6" s="42">
        <v>103</v>
      </c>
      <c r="DJ6" s="42">
        <v>104</v>
      </c>
      <c r="DK6" s="42">
        <v>105</v>
      </c>
      <c r="DL6" s="237">
        <v>106</v>
      </c>
      <c r="DM6" s="237">
        <v>107</v>
      </c>
      <c r="DN6" s="237">
        <v>108</v>
      </c>
      <c r="DO6" s="237" t="s">
        <v>459</v>
      </c>
      <c r="DP6" s="242" t="s">
        <v>460</v>
      </c>
    </row>
    <row r="7" s="134" customFormat="1" ht="22.5" customHeight="1" spans="1:120">
      <c r="A7" s="136"/>
      <c r="B7" s="137"/>
      <c r="C7" s="137"/>
      <c r="D7" s="138" t="s">
        <v>258</v>
      </c>
      <c r="E7" s="138"/>
      <c r="F7" s="138" t="s">
        <v>64</v>
      </c>
      <c r="G7" s="138"/>
      <c r="H7" s="138"/>
      <c r="I7" s="138" t="s">
        <v>64</v>
      </c>
      <c r="J7" s="268" t="s">
        <v>64</v>
      </c>
      <c r="K7" s="112">
        <v>328922958.36</v>
      </c>
      <c r="L7" s="112">
        <v>0</v>
      </c>
      <c r="M7" s="141">
        <f t="shared" ref="M7:Y7" si="0">M8+M15+M29+M98</f>
        <v>0</v>
      </c>
      <c r="N7" s="141">
        <f t="shared" si="0"/>
        <v>0</v>
      </c>
      <c r="O7" s="141">
        <f t="shared" si="0"/>
        <v>0</v>
      </c>
      <c r="P7" s="141">
        <f t="shared" si="0"/>
        <v>0</v>
      </c>
      <c r="Q7" s="141">
        <f t="shared" si="0"/>
        <v>0</v>
      </c>
      <c r="R7" s="141">
        <f t="shared" si="0"/>
        <v>0</v>
      </c>
      <c r="S7" s="141">
        <f t="shared" si="0"/>
        <v>0</v>
      </c>
      <c r="T7" s="141">
        <f t="shared" si="0"/>
        <v>0</v>
      </c>
      <c r="U7" s="141">
        <f t="shared" si="0"/>
        <v>0</v>
      </c>
      <c r="V7" s="141">
        <f t="shared" si="0"/>
        <v>0</v>
      </c>
      <c r="W7" s="141">
        <f t="shared" si="0"/>
        <v>0</v>
      </c>
      <c r="X7" s="141">
        <f t="shared" si="0"/>
        <v>0</v>
      </c>
      <c r="Y7" s="141">
        <f t="shared" si="0"/>
        <v>0</v>
      </c>
      <c r="Z7" s="112">
        <v>0</v>
      </c>
      <c r="AA7" s="141">
        <f t="shared" ref="AA7:BA7" si="1">AA8+AA15+AA29+AA98</f>
        <v>0</v>
      </c>
      <c r="AB7" s="141">
        <f t="shared" si="1"/>
        <v>0</v>
      </c>
      <c r="AC7" s="141">
        <f t="shared" si="1"/>
        <v>0</v>
      </c>
      <c r="AD7" s="141">
        <f t="shared" si="1"/>
        <v>0</v>
      </c>
      <c r="AE7" s="141">
        <f t="shared" si="1"/>
        <v>0</v>
      </c>
      <c r="AF7" s="141">
        <f t="shared" si="1"/>
        <v>0</v>
      </c>
      <c r="AG7" s="141">
        <f t="shared" si="1"/>
        <v>0</v>
      </c>
      <c r="AH7" s="141">
        <f t="shared" si="1"/>
        <v>0</v>
      </c>
      <c r="AI7" s="141">
        <f t="shared" si="1"/>
        <v>0</v>
      </c>
      <c r="AJ7" s="141">
        <f t="shared" si="1"/>
        <v>0</v>
      </c>
      <c r="AK7" s="141">
        <f t="shared" si="1"/>
        <v>0</v>
      </c>
      <c r="AL7" s="141">
        <f t="shared" si="1"/>
        <v>0</v>
      </c>
      <c r="AM7" s="141">
        <f t="shared" si="1"/>
        <v>0</v>
      </c>
      <c r="AN7" s="141">
        <f t="shared" si="1"/>
        <v>0</v>
      </c>
      <c r="AO7" s="141">
        <f t="shared" si="1"/>
        <v>0</v>
      </c>
      <c r="AP7" s="141">
        <f t="shared" si="1"/>
        <v>0</v>
      </c>
      <c r="AQ7" s="141">
        <f t="shared" si="1"/>
        <v>0</v>
      </c>
      <c r="AR7" s="141">
        <f t="shared" si="1"/>
        <v>0</v>
      </c>
      <c r="AS7" s="141">
        <f t="shared" si="1"/>
        <v>0</v>
      </c>
      <c r="AT7" s="141">
        <f t="shared" si="1"/>
        <v>0</v>
      </c>
      <c r="AU7" s="141">
        <f t="shared" si="1"/>
        <v>0</v>
      </c>
      <c r="AV7" s="141">
        <f t="shared" si="1"/>
        <v>0</v>
      </c>
      <c r="AW7" s="141">
        <f t="shared" si="1"/>
        <v>0</v>
      </c>
      <c r="AX7" s="141">
        <f t="shared" si="1"/>
        <v>0</v>
      </c>
      <c r="AY7" s="141">
        <f t="shared" si="1"/>
        <v>0</v>
      </c>
      <c r="AZ7" s="141">
        <f t="shared" si="1"/>
        <v>0</v>
      </c>
      <c r="BA7" s="141">
        <f t="shared" si="1"/>
        <v>0</v>
      </c>
      <c r="BB7" s="112">
        <v>0</v>
      </c>
      <c r="BC7" s="141">
        <f t="shared" ref="BC7:BN7" si="2">BC8+BC15+BC29+BC98</f>
        <v>0</v>
      </c>
      <c r="BD7" s="141">
        <f t="shared" si="2"/>
        <v>0</v>
      </c>
      <c r="BE7" s="141">
        <f t="shared" si="2"/>
        <v>0</v>
      </c>
      <c r="BF7" s="141">
        <f t="shared" si="2"/>
        <v>0</v>
      </c>
      <c r="BG7" s="141">
        <f t="shared" si="2"/>
        <v>0</v>
      </c>
      <c r="BH7" s="141">
        <f t="shared" si="2"/>
        <v>0</v>
      </c>
      <c r="BI7" s="141">
        <f t="shared" si="2"/>
        <v>0</v>
      </c>
      <c r="BJ7" s="141">
        <f t="shared" si="2"/>
        <v>0</v>
      </c>
      <c r="BK7" s="141">
        <f t="shared" si="2"/>
        <v>0</v>
      </c>
      <c r="BL7" s="141">
        <f t="shared" si="2"/>
        <v>0</v>
      </c>
      <c r="BM7" s="141">
        <f t="shared" si="2"/>
        <v>0</v>
      </c>
      <c r="BN7" s="141">
        <f t="shared" si="2"/>
        <v>0</v>
      </c>
      <c r="BO7" s="112">
        <v>0</v>
      </c>
      <c r="BP7" s="141">
        <f>BP8+BP15+BP29+BP98</f>
        <v>0</v>
      </c>
      <c r="BQ7" s="141">
        <f>BQ8+BQ15+BQ29+BQ98</f>
        <v>0</v>
      </c>
      <c r="BR7" s="141">
        <f>BR8+BR15+BR29+BR98</f>
        <v>0</v>
      </c>
      <c r="BS7" s="141">
        <f>BS8+BS15+BS29+BS98</f>
        <v>0</v>
      </c>
      <c r="BT7" s="112">
        <v>290155255</v>
      </c>
      <c r="BU7" s="141">
        <f t="shared" ref="BU7:CF7" si="3">BU8+BU15+BU29+BU98</f>
        <v>0</v>
      </c>
      <c r="BV7" s="141">
        <f t="shared" si="3"/>
        <v>0</v>
      </c>
      <c r="BW7" s="141">
        <f t="shared" si="3"/>
        <v>0</v>
      </c>
      <c r="BX7" s="141">
        <f t="shared" si="3"/>
        <v>285739013</v>
      </c>
      <c r="BY7" s="141">
        <f t="shared" si="3"/>
        <v>0</v>
      </c>
      <c r="BZ7" s="141">
        <f t="shared" si="3"/>
        <v>0</v>
      </c>
      <c r="CA7" s="141">
        <f t="shared" si="3"/>
        <v>0</v>
      </c>
      <c r="CB7" s="141">
        <f t="shared" si="3"/>
        <v>0</v>
      </c>
      <c r="CC7" s="141">
        <f t="shared" si="3"/>
        <v>0</v>
      </c>
      <c r="CD7" s="141">
        <f t="shared" si="3"/>
        <v>0</v>
      </c>
      <c r="CE7" s="141">
        <f t="shared" si="3"/>
        <v>0</v>
      </c>
      <c r="CF7" s="141">
        <f t="shared" si="3"/>
        <v>4416242</v>
      </c>
      <c r="CG7" s="112">
        <v>5907557.6</v>
      </c>
      <c r="CH7" s="141">
        <f t="shared" ref="CH7:CW7" si="4">CH8+CH15+CH29+CH98</f>
        <v>0</v>
      </c>
      <c r="CI7" s="141">
        <f t="shared" si="4"/>
        <v>0</v>
      </c>
      <c r="CJ7" s="141">
        <f t="shared" si="4"/>
        <v>0</v>
      </c>
      <c r="CK7" s="141">
        <f t="shared" si="4"/>
        <v>5907557.6</v>
      </c>
      <c r="CL7" s="141">
        <f t="shared" si="4"/>
        <v>0</v>
      </c>
      <c r="CM7" s="141">
        <f t="shared" si="4"/>
        <v>0</v>
      </c>
      <c r="CN7" s="141">
        <f t="shared" si="4"/>
        <v>0</v>
      </c>
      <c r="CO7" s="141">
        <f t="shared" si="4"/>
        <v>0</v>
      </c>
      <c r="CP7" s="141">
        <f t="shared" si="4"/>
        <v>0</v>
      </c>
      <c r="CQ7" s="141">
        <f t="shared" si="4"/>
        <v>0</v>
      </c>
      <c r="CR7" s="141">
        <f t="shared" si="4"/>
        <v>0</v>
      </c>
      <c r="CS7" s="141">
        <f t="shared" si="4"/>
        <v>0</v>
      </c>
      <c r="CT7" s="141">
        <f t="shared" si="4"/>
        <v>0</v>
      </c>
      <c r="CU7" s="141">
        <f t="shared" si="4"/>
        <v>0</v>
      </c>
      <c r="CV7" s="141">
        <f t="shared" si="4"/>
        <v>0</v>
      </c>
      <c r="CW7" s="141">
        <f t="shared" si="4"/>
        <v>0</v>
      </c>
      <c r="CX7" s="112">
        <v>0</v>
      </c>
      <c r="CY7" s="141">
        <f>CY8+CY15+CY29+CY98</f>
        <v>0</v>
      </c>
      <c r="CZ7" s="141">
        <f>CZ8+CZ15+CZ29+CZ98</f>
        <v>0</v>
      </c>
      <c r="DA7" s="112">
        <v>32860145.76</v>
      </c>
      <c r="DB7" s="141">
        <f>DB8+DB15+DB29+DB98</f>
        <v>0</v>
      </c>
      <c r="DC7" s="141">
        <f>DC8+DC15+DC29+DC98</f>
        <v>0</v>
      </c>
      <c r="DD7" s="141">
        <f>DD8+DD15+DD29+DD98</f>
        <v>32860145.76</v>
      </c>
      <c r="DE7" s="141">
        <f>DE8+DE15+DE29+DE98</f>
        <v>0</v>
      </c>
      <c r="DF7" s="141">
        <f>DF8+DF15+DF29+DF98</f>
        <v>0</v>
      </c>
      <c r="DG7" s="112">
        <v>0</v>
      </c>
      <c r="DH7" s="141">
        <f>DH8+DH15+DH29+DH98</f>
        <v>0</v>
      </c>
      <c r="DI7" s="141">
        <f>DI8+DI15+DI29+DI98</f>
        <v>0</v>
      </c>
      <c r="DJ7" s="141">
        <f>DJ8+DJ15+DJ29+DJ98</f>
        <v>0</v>
      </c>
      <c r="DK7" s="112">
        <v>0</v>
      </c>
      <c r="DL7" s="141">
        <f>DL8+DL15+DL29+DL98</f>
        <v>0</v>
      </c>
      <c r="DM7" s="141">
        <f>DM8+DM15+DM29+DM98</f>
        <v>0</v>
      </c>
      <c r="DN7" s="141">
        <f>DN8+DN15+DN29+DN98</f>
        <v>0</v>
      </c>
      <c r="DO7" s="141">
        <f>DO8+DO15+DO29+DO98</f>
        <v>0</v>
      </c>
      <c r="DP7" s="142">
        <f>DP8+DP15+DP29+DP98</f>
        <v>0</v>
      </c>
    </row>
    <row r="8" ht="22.5" customHeight="1" spans="1:120">
      <c r="A8" s="136" t="s">
        <v>294</v>
      </c>
      <c r="B8" s="137"/>
      <c r="C8" s="137"/>
      <c r="D8" s="138" t="s">
        <v>295</v>
      </c>
      <c r="E8" s="138"/>
      <c r="F8" s="138" t="s">
        <v>64</v>
      </c>
      <c r="G8" s="138"/>
      <c r="H8" s="138"/>
      <c r="I8" s="138" t="s">
        <v>64</v>
      </c>
      <c r="J8" s="268" t="s">
        <v>64</v>
      </c>
      <c r="K8" s="112">
        <v>5907557.6</v>
      </c>
      <c r="L8" s="112">
        <v>0</v>
      </c>
      <c r="M8" s="141">
        <f t="shared" ref="M8:Y8" si="5">M9</f>
        <v>0</v>
      </c>
      <c r="N8" s="141">
        <f t="shared" si="5"/>
        <v>0</v>
      </c>
      <c r="O8" s="141">
        <f t="shared" si="5"/>
        <v>0</v>
      </c>
      <c r="P8" s="141">
        <f t="shared" si="5"/>
        <v>0</v>
      </c>
      <c r="Q8" s="141">
        <f t="shared" si="5"/>
        <v>0</v>
      </c>
      <c r="R8" s="141">
        <f t="shared" si="5"/>
        <v>0</v>
      </c>
      <c r="S8" s="141">
        <f t="shared" si="5"/>
        <v>0</v>
      </c>
      <c r="T8" s="141">
        <f t="shared" si="5"/>
        <v>0</v>
      </c>
      <c r="U8" s="141">
        <f t="shared" si="5"/>
        <v>0</v>
      </c>
      <c r="V8" s="141">
        <f t="shared" si="5"/>
        <v>0</v>
      </c>
      <c r="W8" s="141">
        <f t="shared" si="5"/>
        <v>0</v>
      </c>
      <c r="X8" s="141">
        <f t="shared" si="5"/>
        <v>0</v>
      </c>
      <c r="Y8" s="141">
        <f t="shared" si="5"/>
        <v>0</v>
      </c>
      <c r="Z8" s="112">
        <v>0</v>
      </c>
      <c r="AA8" s="141">
        <f t="shared" ref="AA8:BA8" si="6">AA9</f>
        <v>0</v>
      </c>
      <c r="AB8" s="141">
        <f t="shared" si="6"/>
        <v>0</v>
      </c>
      <c r="AC8" s="141">
        <f t="shared" si="6"/>
        <v>0</v>
      </c>
      <c r="AD8" s="141">
        <f t="shared" si="6"/>
        <v>0</v>
      </c>
      <c r="AE8" s="141">
        <f t="shared" si="6"/>
        <v>0</v>
      </c>
      <c r="AF8" s="141">
        <f t="shared" si="6"/>
        <v>0</v>
      </c>
      <c r="AG8" s="141">
        <f t="shared" si="6"/>
        <v>0</v>
      </c>
      <c r="AH8" s="141">
        <f t="shared" si="6"/>
        <v>0</v>
      </c>
      <c r="AI8" s="141">
        <f t="shared" si="6"/>
        <v>0</v>
      </c>
      <c r="AJ8" s="141">
        <f t="shared" si="6"/>
        <v>0</v>
      </c>
      <c r="AK8" s="141">
        <f t="shared" si="6"/>
        <v>0</v>
      </c>
      <c r="AL8" s="141">
        <f t="shared" si="6"/>
        <v>0</v>
      </c>
      <c r="AM8" s="141">
        <f t="shared" si="6"/>
        <v>0</v>
      </c>
      <c r="AN8" s="141">
        <f t="shared" si="6"/>
        <v>0</v>
      </c>
      <c r="AO8" s="141">
        <f t="shared" si="6"/>
        <v>0</v>
      </c>
      <c r="AP8" s="141">
        <f t="shared" si="6"/>
        <v>0</v>
      </c>
      <c r="AQ8" s="141">
        <f t="shared" si="6"/>
        <v>0</v>
      </c>
      <c r="AR8" s="141">
        <f t="shared" si="6"/>
        <v>0</v>
      </c>
      <c r="AS8" s="141">
        <f t="shared" si="6"/>
        <v>0</v>
      </c>
      <c r="AT8" s="141">
        <f t="shared" si="6"/>
        <v>0</v>
      </c>
      <c r="AU8" s="141">
        <f t="shared" si="6"/>
        <v>0</v>
      </c>
      <c r="AV8" s="141">
        <f t="shared" si="6"/>
        <v>0</v>
      </c>
      <c r="AW8" s="141">
        <f t="shared" si="6"/>
        <v>0</v>
      </c>
      <c r="AX8" s="141">
        <f t="shared" si="6"/>
        <v>0</v>
      </c>
      <c r="AY8" s="141">
        <f t="shared" si="6"/>
        <v>0</v>
      </c>
      <c r="AZ8" s="141">
        <f t="shared" si="6"/>
        <v>0</v>
      </c>
      <c r="BA8" s="141">
        <f t="shared" si="6"/>
        <v>0</v>
      </c>
      <c r="BB8" s="112">
        <v>0</v>
      </c>
      <c r="BC8" s="141">
        <f t="shared" ref="BC8:BN8" si="7">BC9</f>
        <v>0</v>
      </c>
      <c r="BD8" s="141">
        <f t="shared" si="7"/>
        <v>0</v>
      </c>
      <c r="BE8" s="141">
        <f t="shared" si="7"/>
        <v>0</v>
      </c>
      <c r="BF8" s="141">
        <f t="shared" si="7"/>
        <v>0</v>
      </c>
      <c r="BG8" s="141">
        <f t="shared" si="7"/>
        <v>0</v>
      </c>
      <c r="BH8" s="141">
        <f t="shared" si="7"/>
        <v>0</v>
      </c>
      <c r="BI8" s="141">
        <f t="shared" si="7"/>
        <v>0</v>
      </c>
      <c r="BJ8" s="141">
        <f t="shared" si="7"/>
        <v>0</v>
      </c>
      <c r="BK8" s="141">
        <f t="shared" si="7"/>
        <v>0</v>
      </c>
      <c r="BL8" s="141">
        <f t="shared" si="7"/>
        <v>0</v>
      </c>
      <c r="BM8" s="141">
        <f t="shared" si="7"/>
        <v>0</v>
      </c>
      <c r="BN8" s="141">
        <f t="shared" si="7"/>
        <v>0</v>
      </c>
      <c r="BO8" s="112">
        <v>0</v>
      </c>
      <c r="BP8" s="141">
        <f>BP9</f>
        <v>0</v>
      </c>
      <c r="BQ8" s="141">
        <f>BQ9</f>
        <v>0</v>
      </c>
      <c r="BR8" s="141">
        <f>BR9</f>
        <v>0</v>
      </c>
      <c r="BS8" s="141">
        <f>BS9</f>
        <v>0</v>
      </c>
      <c r="BT8" s="112">
        <v>0</v>
      </c>
      <c r="BU8" s="141">
        <f t="shared" ref="BU8:CF8" si="8">BU9</f>
        <v>0</v>
      </c>
      <c r="BV8" s="141">
        <f t="shared" si="8"/>
        <v>0</v>
      </c>
      <c r="BW8" s="141">
        <f t="shared" si="8"/>
        <v>0</v>
      </c>
      <c r="BX8" s="141">
        <f t="shared" si="8"/>
        <v>0</v>
      </c>
      <c r="BY8" s="141">
        <f t="shared" si="8"/>
        <v>0</v>
      </c>
      <c r="BZ8" s="141">
        <f t="shared" si="8"/>
        <v>0</v>
      </c>
      <c r="CA8" s="141">
        <f t="shared" si="8"/>
        <v>0</v>
      </c>
      <c r="CB8" s="141">
        <f t="shared" si="8"/>
        <v>0</v>
      </c>
      <c r="CC8" s="141">
        <f t="shared" si="8"/>
        <v>0</v>
      </c>
      <c r="CD8" s="141">
        <f t="shared" si="8"/>
        <v>0</v>
      </c>
      <c r="CE8" s="141">
        <f t="shared" si="8"/>
        <v>0</v>
      </c>
      <c r="CF8" s="141">
        <f t="shared" si="8"/>
        <v>0</v>
      </c>
      <c r="CG8" s="112">
        <v>5907557.6</v>
      </c>
      <c r="CH8" s="141">
        <f t="shared" ref="CH8:CW8" si="9">CH9</f>
        <v>0</v>
      </c>
      <c r="CI8" s="141">
        <f t="shared" si="9"/>
        <v>0</v>
      </c>
      <c r="CJ8" s="141">
        <f t="shared" si="9"/>
        <v>0</v>
      </c>
      <c r="CK8" s="141">
        <f t="shared" si="9"/>
        <v>5907557.6</v>
      </c>
      <c r="CL8" s="141">
        <f t="shared" si="9"/>
        <v>0</v>
      </c>
      <c r="CM8" s="141">
        <f t="shared" si="9"/>
        <v>0</v>
      </c>
      <c r="CN8" s="141">
        <f t="shared" si="9"/>
        <v>0</v>
      </c>
      <c r="CO8" s="141">
        <f t="shared" si="9"/>
        <v>0</v>
      </c>
      <c r="CP8" s="141">
        <f t="shared" si="9"/>
        <v>0</v>
      </c>
      <c r="CQ8" s="141">
        <f t="shared" si="9"/>
        <v>0</v>
      </c>
      <c r="CR8" s="141">
        <f t="shared" si="9"/>
        <v>0</v>
      </c>
      <c r="CS8" s="141">
        <f t="shared" si="9"/>
        <v>0</v>
      </c>
      <c r="CT8" s="141">
        <f t="shared" si="9"/>
        <v>0</v>
      </c>
      <c r="CU8" s="141">
        <f t="shared" si="9"/>
        <v>0</v>
      </c>
      <c r="CV8" s="141">
        <f t="shared" si="9"/>
        <v>0</v>
      </c>
      <c r="CW8" s="141">
        <f t="shared" si="9"/>
        <v>0</v>
      </c>
      <c r="CX8" s="112">
        <v>0</v>
      </c>
      <c r="CY8" s="141">
        <f>CY9</f>
        <v>0</v>
      </c>
      <c r="CZ8" s="141">
        <f>CZ9</f>
        <v>0</v>
      </c>
      <c r="DA8" s="112">
        <v>0</v>
      </c>
      <c r="DB8" s="141">
        <f>DB9</f>
        <v>0</v>
      </c>
      <c r="DC8" s="141">
        <f>DC9</f>
        <v>0</v>
      </c>
      <c r="DD8" s="141">
        <f>DD9</f>
        <v>0</v>
      </c>
      <c r="DE8" s="141">
        <f>DE9</f>
        <v>0</v>
      </c>
      <c r="DF8" s="141">
        <f>DF9</f>
        <v>0</v>
      </c>
      <c r="DG8" s="112">
        <v>0</v>
      </c>
      <c r="DH8" s="141">
        <f>DH9</f>
        <v>0</v>
      </c>
      <c r="DI8" s="141">
        <f>DI9</f>
        <v>0</v>
      </c>
      <c r="DJ8" s="141">
        <f>DJ9</f>
        <v>0</v>
      </c>
      <c r="DK8" s="112">
        <v>0</v>
      </c>
      <c r="DL8" s="141">
        <f>DL9</f>
        <v>0</v>
      </c>
      <c r="DM8" s="141">
        <f>DM9</f>
        <v>0</v>
      </c>
      <c r="DN8" s="141">
        <f>DN9</f>
        <v>0</v>
      </c>
      <c r="DO8" s="141">
        <f>DO9</f>
        <v>0</v>
      </c>
      <c r="DP8" s="142">
        <f>DP9</f>
        <v>0</v>
      </c>
    </row>
    <row r="9" ht="22.5" customHeight="1" spans="1:120">
      <c r="A9" s="136" t="s">
        <v>296</v>
      </c>
      <c r="B9" s="137"/>
      <c r="C9" s="137"/>
      <c r="D9" s="138" t="s">
        <v>297</v>
      </c>
      <c r="E9" s="138"/>
      <c r="F9" s="138" t="s">
        <v>64</v>
      </c>
      <c r="G9" s="138"/>
      <c r="H9" s="138"/>
      <c r="I9" s="138" t="s">
        <v>64</v>
      </c>
      <c r="J9" s="268" t="s">
        <v>64</v>
      </c>
      <c r="K9" s="112">
        <v>5907557.6</v>
      </c>
      <c r="L9" s="112">
        <v>0</v>
      </c>
      <c r="M9" s="141">
        <f t="shared" ref="M9:Y9" si="10">M10+M13</f>
        <v>0</v>
      </c>
      <c r="N9" s="141">
        <f t="shared" si="10"/>
        <v>0</v>
      </c>
      <c r="O9" s="141">
        <f t="shared" si="10"/>
        <v>0</v>
      </c>
      <c r="P9" s="141">
        <f t="shared" si="10"/>
        <v>0</v>
      </c>
      <c r="Q9" s="141">
        <f t="shared" si="10"/>
        <v>0</v>
      </c>
      <c r="R9" s="141">
        <f t="shared" si="10"/>
        <v>0</v>
      </c>
      <c r="S9" s="141">
        <f t="shared" si="10"/>
        <v>0</v>
      </c>
      <c r="T9" s="141">
        <f t="shared" si="10"/>
        <v>0</v>
      </c>
      <c r="U9" s="141">
        <f t="shared" si="10"/>
        <v>0</v>
      </c>
      <c r="V9" s="141">
        <f t="shared" si="10"/>
        <v>0</v>
      </c>
      <c r="W9" s="141">
        <f t="shared" si="10"/>
        <v>0</v>
      </c>
      <c r="X9" s="141">
        <f t="shared" si="10"/>
        <v>0</v>
      </c>
      <c r="Y9" s="141">
        <f t="shared" si="10"/>
        <v>0</v>
      </c>
      <c r="Z9" s="112">
        <v>0</v>
      </c>
      <c r="AA9" s="141">
        <f t="shared" ref="AA9:BA9" si="11">AA10+AA13</f>
        <v>0</v>
      </c>
      <c r="AB9" s="141">
        <f t="shared" si="11"/>
        <v>0</v>
      </c>
      <c r="AC9" s="141">
        <f t="shared" si="11"/>
        <v>0</v>
      </c>
      <c r="AD9" s="141">
        <f t="shared" si="11"/>
        <v>0</v>
      </c>
      <c r="AE9" s="141">
        <f t="shared" si="11"/>
        <v>0</v>
      </c>
      <c r="AF9" s="141">
        <f t="shared" si="11"/>
        <v>0</v>
      </c>
      <c r="AG9" s="141">
        <f t="shared" si="11"/>
        <v>0</v>
      </c>
      <c r="AH9" s="141">
        <f t="shared" si="11"/>
        <v>0</v>
      </c>
      <c r="AI9" s="141">
        <f t="shared" si="11"/>
        <v>0</v>
      </c>
      <c r="AJ9" s="141">
        <f t="shared" si="11"/>
        <v>0</v>
      </c>
      <c r="AK9" s="141">
        <f t="shared" si="11"/>
        <v>0</v>
      </c>
      <c r="AL9" s="141">
        <f t="shared" si="11"/>
        <v>0</v>
      </c>
      <c r="AM9" s="141">
        <f t="shared" si="11"/>
        <v>0</v>
      </c>
      <c r="AN9" s="141">
        <f t="shared" si="11"/>
        <v>0</v>
      </c>
      <c r="AO9" s="141">
        <f t="shared" si="11"/>
        <v>0</v>
      </c>
      <c r="AP9" s="141">
        <f t="shared" si="11"/>
        <v>0</v>
      </c>
      <c r="AQ9" s="141">
        <f t="shared" si="11"/>
        <v>0</v>
      </c>
      <c r="AR9" s="141">
        <f t="shared" si="11"/>
        <v>0</v>
      </c>
      <c r="AS9" s="141">
        <f t="shared" si="11"/>
        <v>0</v>
      </c>
      <c r="AT9" s="141">
        <f t="shared" si="11"/>
        <v>0</v>
      </c>
      <c r="AU9" s="141">
        <f t="shared" si="11"/>
        <v>0</v>
      </c>
      <c r="AV9" s="141">
        <f t="shared" si="11"/>
        <v>0</v>
      </c>
      <c r="AW9" s="141">
        <f t="shared" si="11"/>
        <v>0</v>
      </c>
      <c r="AX9" s="141">
        <f t="shared" si="11"/>
        <v>0</v>
      </c>
      <c r="AY9" s="141">
        <f t="shared" si="11"/>
        <v>0</v>
      </c>
      <c r="AZ9" s="141">
        <f t="shared" si="11"/>
        <v>0</v>
      </c>
      <c r="BA9" s="141">
        <f t="shared" si="11"/>
        <v>0</v>
      </c>
      <c r="BB9" s="112">
        <v>0</v>
      </c>
      <c r="BC9" s="141">
        <f t="shared" ref="BC9:BN9" si="12">BC10+BC13</f>
        <v>0</v>
      </c>
      <c r="BD9" s="141">
        <f t="shared" si="12"/>
        <v>0</v>
      </c>
      <c r="BE9" s="141">
        <f t="shared" si="12"/>
        <v>0</v>
      </c>
      <c r="BF9" s="141">
        <f t="shared" si="12"/>
        <v>0</v>
      </c>
      <c r="BG9" s="141">
        <f t="shared" si="12"/>
        <v>0</v>
      </c>
      <c r="BH9" s="141">
        <f t="shared" si="12"/>
        <v>0</v>
      </c>
      <c r="BI9" s="141">
        <f t="shared" si="12"/>
        <v>0</v>
      </c>
      <c r="BJ9" s="141">
        <f t="shared" si="12"/>
        <v>0</v>
      </c>
      <c r="BK9" s="141">
        <f t="shared" si="12"/>
        <v>0</v>
      </c>
      <c r="BL9" s="141">
        <f t="shared" si="12"/>
        <v>0</v>
      </c>
      <c r="BM9" s="141">
        <f t="shared" si="12"/>
        <v>0</v>
      </c>
      <c r="BN9" s="141">
        <f t="shared" si="12"/>
        <v>0</v>
      </c>
      <c r="BO9" s="112">
        <v>0</v>
      </c>
      <c r="BP9" s="141">
        <f>BP10+BP13</f>
        <v>0</v>
      </c>
      <c r="BQ9" s="141">
        <f>BQ10+BQ13</f>
        <v>0</v>
      </c>
      <c r="BR9" s="141">
        <f>BR10+BR13</f>
        <v>0</v>
      </c>
      <c r="BS9" s="141">
        <f>BS10+BS13</f>
        <v>0</v>
      </c>
      <c r="BT9" s="112">
        <v>0</v>
      </c>
      <c r="BU9" s="141">
        <f t="shared" ref="BU9:CF9" si="13">BU10+BU13</f>
        <v>0</v>
      </c>
      <c r="BV9" s="141">
        <f t="shared" si="13"/>
        <v>0</v>
      </c>
      <c r="BW9" s="141">
        <f t="shared" si="13"/>
        <v>0</v>
      </c>
      <c r="BX9" s="141">
        <f t="shared" si="13"/>
        <v>0</v>
      </c>
      <c r="BY9" s="141">
        <f t="shared" si="13"/>
        <v>0</v>
      </c>
      <c r="BZ9" s="141">
        <f t="shared" si="13"/>
        <v>0</v>
      </c>
      <c r="CA9" s="141">
        <f t="shared" si="13"/>
        <v>0</v>
      </c>
      <c r="CB9" s="141">
        <f t="shared" si="13"/>
        <v>0</v>
      </c>
      <c r="CC9" s="141">
        <f t="shared" si="13"/>
        <v>0</v>
      </c>
      <c r="CD9" s="141">
        <f t="shared" si="13"/>
        <v>0</v>
      </c>
      <c r="CE9" s="141">
        <f t="shared" si="13"/>
        <v>0</v>
      </c>
      <c r="CF9" s="141">
        <f t="shared" si="13"/>
        <v>0</v>
      </c>
      <c r="CG9" s="112">
        <v>5907557.6</v>
      </c>
      <c r="CH9" s="141">
        <f t="shared" ref="CH9:CW9" si="14">CH10+CH13</f>
        <v>0</v>
      </c>
      <c r="CI9" s="141">
        <f t="shared" si="14"/>
        <v>0</v>
      </c>
      <c r="CJ9" s="141">
        <f t="shared" si="14"/>
        <v>0</v>
      </c>
      <c r="CK9" s="141">
        <f t="shared" si="14"/>
        <v>5907557.6</v>
      </c>
      <c r="CL9" s="141">
        <f t="shared" si="14"/>
        <v>0</v>
      </c>
      <c r="CM9" s="141">
        <f t="shared" si="14"/>
        <v>0</v>
      </c>
      <c r="CN9" s="141">
        <f t="shared" si="14"/>
        <v>0</v>
      </c>
      <c r="CO9" s="141">
        <f t="shared" si="14"/>
        <v>0</v>
      </c>
      <c r="CP9" s="141">
        <f t="shared" si="14"/>
        <v>0</v>
      </c>
      <c r="CQ9" s="141">
        <f t="shared" si="14"/>
        <v>0</v>
      </c>
      <c r="CR9" s="141">
        <f t="shared" si="14"/>
        <v>0</v>
      </c>
      <c r="CS9" s="141">
        <f t="shared" si="14"/>
        <v>0</v>
      </c>
      <c r="CT9" s="141">
        <f t="shared" si="14"/>
        <v>0</v>
      </c>
      <c r="CU9" s="141">
        <f t="shared" si="14"/>
        <v>0</v>
      </c>
      <c r="CV9" s="141">
        <f t="shared" si="14"/>
        <v>0</v>
      </c>
      <c r="CW9" s="141">
        <f t="shared" si="14"/>
        <v>0</v>
      </c>
      <c r="CX9" s="112">
        <v>0</v>
      </c>
      <c r="CY9" s="141">
        <f>CY10+CY13</f>
        <v>0</v>
      </c>
      <c r="CZ9" s="141">
        <f>CZ10+CZ13</f>
        <v>0</v>
      </c>
      <c r="DA9" s="112">
        <v>0</v>
      </c>
      <c r="DB9" s="141">
        <f>DB10+DB13</f>
        <v>0</v>
      </c>
      <c r="DC9" s="141">
        <f>DC10+DC13</f>
        <v>0</v>
      </c>
      <c r="DD9" s="141">
        <f>DD10+DD13</f>
        <v>0</v>
      </c>
      <c r="DE9" s="141">
        <f>DE10+DE13</f>
        <v>0</v>
      </c>
      <c r="DF9" s="141">
        <f>DF10+DF13</f>
        <v>0</v>
      </c>
      <c r="DG9" s="112">
        <v>0</v>
      </c>
      <c r="DH9" s="141">
        <f>DH10+DH13</f>
        <v>0</v>
      </c>
      <c r="DI9" s="141">
        <f>DI10+DI13</f>
        <v>0</v>
      </c>
      <c r="DJ9" s="141">
        <f>DJ10+DJ13</f>
        <v>0</v>
      </c>
      <c r="DK9" s="112">
        <v>0</v>
      </c>
      <c r="DL9" s="141">
        <f>DL10+DL13</f>
        <v>0</v>
      </c>
      <c r="DM9" s="141">
        <f>DM10+DM13</f>
        <v>0</v>
      </c>
      <c r="DN9" s="141">
        <f>DN10+DN13</f>
        <v>0</v>
      </c>
      <c r="DO9" s="141">
        <f>DO10+DO13</f>
        <v>0</v>
      </c>
      <c r="DP9" s="142">
        <f>DP10+DP13</f>
        <v>0</v>
      </c>
    </row>
    <row r="10" ht="22.5" customHeight="1" spans="1:120">
      <c r="A10" s="136" t="s">
        <v>298</v>
      </c>
      <c r="B10" s="137"/>
      <c r="C10" s="137"/>
      <c r="D10" s="138" t="s">
        <v>299</v>
      </c>
      <c r="E10" s="138"/>
      <c r="F10" s="138" t="s">
        <v>64</v>
      </c>
      <c r="G10" s="138"/>
      <c r="H10" s="138"/>
      <c r="I10" s="138" t="s">
        <v>64</v>
      </c>
      <c r="J10" s="268" t="s">
        <v>64</v>
      </c>
      <c r="K10" s="112">
        <v>907557.6</v>
      </c>
      <c r="L10" s="112">
        <v>0</v>
      </c>
      <c r="M10" s="141">
        <f t="shared" ref="M10:Y10" si="15">M11+M12</f>
        <v>0</v>
      </c>
      <c r="N10" s="141">
        <f t="shared" si="15"/>
        <v>0</v>
      </c>
      <c r="O10" s="141">
        <f t="shared" si="15"/>
        <v>0</v>
      </c>
      <c r="P10" s="141">
        <f t="shared" si="15"/>
        <v>0</v>
      </c>
      <c r="Q10" s="141">
        <f t="shared" si="15"/>
        <v>0</v>
      </c>
      <c r="R10" s="141">
        <f t="shared" si="15"/>
        <v>0</v>
      </c>
      <c r="S10" s="141">
        <f t="shared" si="15"/>
        <v>0</v>
      </c>
      <c r="T10" s="141">
        <f t="shared" si="15"/>
        <v>0</v>
      </c>
      <c r="U10" s="141">
        <f t="shared" si="15"/>
        <v>0</v>
      </c>
      <c r="V10" s="141">
        <f t="shared" si="15"/>
        <v>0</v>
      </c>
      <c r="W10" s="141">
        <f t="shared" si="15"/>
        <v>0</v>
      </c>
      <c r="X10" s="141">
        <f t="shared" si="15"/>
        <v>0</v>
      </c>
      <c r="Y10" s="141">
        <f t="shared" si="15"/>
        <v>0</v>
      </c>
      <c r="Z10" s="112">
        <v>0</v>
      </c>
      <c r="AA10" s="141">
        <f t="shared" ref="AA10:BA10" si="16">AA11+AA12</f>
        <v>0</v>
      </c>
      <c r="AB10" s="141">
        <f t="shared" si="16"/>
        <v>0</v>
      </c>
      <c r="AC10" s="141">
        <f t="shared" si="16"/>
        <v>0</v>
      </c>
      <c r="AD10" s="141">
        <f t="shared" si="16"/>
        <v>0</v>
      </c>
      <c r="AE10" s="141">
        <f t="shared" si="16"/>
        <v>0</v>
      </c>
      <c r="AF10" s="141">
        <f t="shared" si="16"/>
        <v>0</v>
      </c>
      <c r="AG10" s="141">
        <f t="shared" si="16"/>
        <v>0</v>
      </c>
      <c r="AH10" s="141">
        <f t="shared" si="16"/>
        <v>0</v>
      </c>
      <c r="AI10" s="141">
        <f t="shared" si="16"/>
        <v>0</v>
      </c>
      <c r="AJ10" s="141">
        <f t="shared" si="16"/>
        <v>0</v>
      </c>
      <c r="AK10" s="141">
        <f t="shared" si="16"/>
        <v>0</v>
      </c>
      <c r="AL10" s="141">
        <f t="shared" si="16"/>
        <v>0</v>
      </c>
      <c r="AM10" s="141">
        <f t="shared" si="16"/>
        <v>0</v>
      </c>
      <c r="AN10" s="141">
        <f t="shared" si="16"/>
        <v>0</v>
      </c>
      <c r="AO10" s="141">
        <f t="shared" si="16"/>
        <v>0</v>
      </c>
      <c r="AP10" s="141">
        <f t="shared" si="16"/>
        <v>0</v>
      </c>
      <c r="AQ10" s="141">
        <f t="shared" si="16"/>
        <v>0</v>
      </c>
      <c r="AR10" s="141">
        <f t="shared" si="16"/>
        <v>0</v>
      </c>
      <c r="AS10" s="141">
        <f t="shared" si="16"/>
        <v>0</v>
      </c>
      <c r="AT10" s="141">
        <f t="shared" si="16"/>
        <v>0</v>
      </c>
      <c r="AU10" s="141">
        <f t="shared" si="16"/>
        <v>0</v>
      </c>
      <c r="AV10" s="141">
        <f t="shared" si="16"/>
        <v>0</v>
      </c>
      <c r="AW10" s="141">
        <f t="shared" si="16"/>
        <v>0</v>
      </c>
      <c r="AX10" s="141">
        <f t="shared" si="16"/>
        <v>0</v>
      </c>
      <c r="AY10" s="141">
        <f t="shared" si="16"/>
        <v>0</v>
      </c>
      <c r="AZ10" s="141">
        <f t="shared" si="16"/>
        <v>0</v>
      </c>
      <c r="BA10" s="141">
        <f t="shared" si="16"/>
        <v>0</v>
      </c>
      <c r="BB10" s="112">
        <v>0</v>
      </c>
      <c r="BC10" s="141">
        <f t="shared" ref="BC10:BN10" si="17">BC11+BC12</f>
        <v>0</v>
      </c>
      <c r="BD10" s="141">
        <f t="shared" si="17"/>
        <v>0</v>
      </c>
      <c r="BE10" s="141">
        <f t="shared" si="17"/>
        <v>0</v>
      </c>
      <c r="BF10" s="141">
        <f t="shared" si="17"/>
        <v>0</v>
      </c>
      <c r="BG10" s="141">
        <f t="shared" si="17"/>
        <v>0</v>
      </c>
      <c r="BH10" s="141">
        <f t="shared" si="17"/>
        <v>0</v>
      </c>
      <c r="BI10" s="141">
        <f t="shared" si="17"/>
        <v>0</v>
      </c>
      <c r="BJ10" s="141">
        <f t="shared" si="17"/>
        <v>0</v>
      </c>
      <c r="BK10" s="141">
        <f t="shared" si="17"/>
        <v>0</v>
      </c>
      <c r="BL10" s="141">
        <f t="shared" si="17"/>
        <v>0</v>
      </c>
      <c r="BM10" s="141">
        <f t="shared" si="17"/>
        <v>0</v>
      </c>
      <c r="BN10" s="141">
        <f t="shared" si="17"/>
        <v>0</v>
      </c>
      <c r="BO10" s="112">
        <v>0</v>
      </c>
      <c r="BP10" s="141">
        <f>BP11+BP12</f>
        <v>0</v>
      </c>
      <c r="BQ10" s="141">
        <f>BQ11+BQ12</f>
        <v>0</v>
      </c>
      <c r="BR10" s="141">
        <f>BR11+BR12</f>
        <v>0</v>
      </c>
      <c r="BS10" s="141">
        <f>BS11+BS12</f>
        <v>0</v>
      </c>
      <c r="BT10" s="112">
        <v>0</v>
      </c>
      <c r="BU10" s="141">
        <f t="shared" ref="BU10:CF10" si="18">BU11+BU12</f>
        <v>0</v>
      </c>
      <c r="BV10" s="141">
        <f t="shared" si="18"/>
        <v>0</v>
      </c>
      <c r="BW10" s="141">
        <f t="shared" si="18"/>
        <v>0</v>
      </c>
      <c r="BX10" s="141">
        <f t="shared" si="18"/>
        <v>0</v>
      </c>
      <c r="BY10" s="141">
        <f t="shared" si="18"/>
        <v>0</v>
      </c>
      <c r="BZ10" s="141">
        <f t="shared" si="18"/>
        <v>0</v>
      </c>
      <c r="CA10" s="141">
        <f t="shared" si="18"/>
        <v>0</v>
      </c>
      <c r="CB10" s="141">
        <f t="shared" si="18"/>
        <v>0</v>
      </c>
      <c r="CC10" s="141">
        <f t="shared" si="18"/>
        <v>0</v>
      </c>
      <c r="CD10" s="141">
        <f t="shared" si="18"/>
        <v>0</v>
      </c>
      <c r="CE10" s="141">
        <f t="shared" si="18"/>
        <v>0</v>
      </c>
      <c r="CF10" s="141">
        <f t="shared" si="18"/>
        <v>0</v>
      </c>
      <c r="CG10" s="112">
        <v>907557.6</v>
      </c>
      <c r="CH10" s="141">
        <f t="shared" ref="CH10:CW10" si="19">CH11+CH12</f>
        <v>0</v>
      </c>
      <c r="CI10" s="141">
        <f t="shared" si="19"/>
        <v>0</v>
      </c>
      <c r="CJ10" s="141">
        <f t="shared" si="19"/>
        <v>0</v>
      </c>
      <c r="CK10" s="141">
        <f t="shared" si="19"/>
        <v>907557.6</v>
      </c>
      <c r="CL10" s="141">
        <f t="shared" si="19"/>
        <v>0</v>
      </c>
      <c r="CM10" s="141">
        <f t="shared" si="19"/>
        <v>0</v>
      </c>
      <c r="CN10" s="141">
        <f t="shared" si="19"/>
        <v>0</v>
      </c>
      <c r="CO10" s="141">
        <f t="shared" si="19"/>
        <v>0</v>
      </c>
      <c r="CP10" s="141">
        <f t="shared" si="19"/>
        <v>0</v>
      </c>
      <c r="CQ10" s="141">
        <f t="shared" si="19"/>
        <v>0</v>
      </c>
      <c r="CR10" s="141">
        <f t="shared" si="19"/>
        <v>0</v>
      </c>
      <c r="CS10" s="141">
        <f t="shared" si="19"/>
        <v>0</v>
      </c>
      <c r="CT10" s="141">
        <f t="shared" si="19"/>
        <v>0</v>
      </c>
      <c r="CU10" s="141">
        <f t="shared" si="19"/>
        <v>0</v>
      </c>
      <c r="CV10" s="141">
        <f t="shared" si="19"/>
        <v>0</v>
      </c>
      <c r="CW10" s="141">
        <f t="shared" si="19"/>
        <v>0</v>
      </c>
      <c r="CX10" s="112">
        <v>0</v>
      </c>
      <c r="CY10" s="141">
        <f>CY11+CY12</f>
        <v>0</v>
      </c>
      <c r="CZ10" s="141">
        <f>CZ11+CZ12</f>
        <v>0</v>
      </c>
      <c r="DA10" s="112">
        <v>0</v>
      </c>
      <c r="DB10" s="141">
        <f>DB11+DB12</f>
        <v>0</v>
      </c>
      <c r="DC10" s="141">
        <f>DC11+DC12</f>
        <v>0</v>
      </c>
      <c r="DD10" s="141">
        <f>DD11+DD12</f>
        <v>0</v>
      </c>
      <c r="DE10" s="141">
        <f>DE11+DE12</f>
        <v>0</v>
      </c>
      <c r="DF10" s="141">
        <f>DF11+DF12</f>
        <v>0</v>
      </c>
      <c r="DG10" s="112">
        <v>0</v>
      </c>
      <c r="DH10" s="141">
        <f>DH11+DH12</f>
        <v>0</v>
      </c>
      <c r="DI10" s="141">
        <f>DI11+DI12</f>
        <v>0</v>
      </c>
      <c r="DJ10" s="141">
        <f>DJ11+DJ12</f>
        <v>0</v>
      </c>
      <c r="DK10" s="112">
        <v>0</v>
      </c>
      <c r="DL10" s="141">
        <f>DL11+DL12</f>
        <v>0</v>
      </c>
      <c r="DM10" s="141">
        <f>DM11+DM12</f>
        <v>0</v>
      </c>
      <c r="DN10" s="141">
        <f>DN11+DN12</f>
        <v>0</v>
      </c>
      <c r="DO10" s="141">
        <f>DO11+DO12</f>
        <v>0</v>
      </c>
      <c r="DP10" s="142">
        <f>DP11+DP12</f>
        <v>0</v>
      </c>
    </row>
    <row r="11" ht="22.5" customHeight="1" spans="1:120">
      <c r="A11" s="130" t="s">
        <v>298</v>
      </c>
      <c r="B11" s="131"/>
      <c r="C11" s="131"/>
      <c r="D11" s="139" t="s">
        <v>517</v>
      </c>
      <c r="E11" s="139" t="s">
        <v>518</v>
      </c>
      <c r="F11" s="139" t="s">
        <v>519</v>
      </c>
      <c r="G11" s="139" t="s">
        <v>520</v>
      </c>
      <c r="H11" s="139" t="s">
        <v>518</v>
      </c>
      <c r="I11" s="139" t="s">
        <v>521</v>
      </c>
      <c r="J11" s="269" t="s">
        <v>64</v>
      </c>
      <c r="K11" s="112">
        <v>610957.6</v>
      </c>
      <c r="L11" s="112">
        <v>0</v>
      </c>
      <c r="M11" s="92">
        <v>0</v>
      </c>
      <c r="N11" s="92">
        <v>0</v>
      </c>
      <c r="O11" s="92">
        <v>0</v>
      </c>
      <c r="P11" s="92">
        <v>0</v>
      </c>
      <c r="Q11" s="92">
        <v>0</v>
      </c>
      <c r="R11" s="92">
        <v>0</v>
      </c>
      <c r="S11" s="92">
        <v>0</v>
      </c>
      <c r="T11" s="92">
        <v>0</v>
      </c>
      <c r="U11" s="92">
        <v>0</v>
      </c>
      <c r="V11" s="92">
        <v>0</v>
      </c>
      <c r="W11" s="92">
        <v>0</v>
      </c>
      <c r="X11" s="92">
        <v>0</v>
      </c>
      <c r="Y11" s="92">
        <v>0</v>
      </c>
      <c r="Z11" s="112">
        <v>0</v>
      </c>
      <c r="AA11" s="92">
        <v>0</v>
      </c>
      <c r="AB11" s="92">
        <v>0</v>
      </c>
      <c r="AC11" s="92">
        <v>0</v>
      </c>
      <c r="AD11" s="92">
        <v>0</v>
      </c>
      <c r="AE11" s="92">
        <v>0</v>
      </c>
      <c r="AF11" s="92">
        <v>0</v>
      </c>
      <c r="AG11" s="92">
        <v>0</v>
      </c>
      <c r="AH11" s="92">
        <v>0</v>
      </c>
      <c r="AI11" s="92">
        <v>0</v>
      </c>
      <c r="AJ11" s="92">
        <v>0</v>
      </c>
      <c r="AK11" s="92">
        <v>0</v>
      </c>
      <c r="AL11" s="92">
        <v>0</v>
      </c>
      <c r="AM11" s="92">
        <v>0</v>
      </c>
      <c r="AN11" s="92">
        <v>0</v>
      </c>
      <c r="AO11" s="92">
        <v>0</v>
      </c>
      <c r="AP11" s="92">
        <v>0</v>
      </c>
      <c r="AQ11" s="92">
        <v>0</v>
      </c>
      <c r="AR11" s="92">
        <v>0</v>
      </c>
      <c r="AS11" s="92">
        <v>0</v>
      </c>
      <c r="AT11" s="92">
        <v>0</v>
      </c>
      <c r="AU11" s="92">
        <v>0</v>
      </c>
      <c r="AV11" s="92">
        <v>0</v>
      </c>
      <c r="AW11" s="92">
        <v>0</v>
      </c>
      <c r="AX11" s="92">
        <v>0</v>
      </c>
      <c r="AY11" s="92">
        <v>0</v>
      </c>
      <c r="AZ11" s="92">
        <v>0</v>
      </c>
      <c r="BA11" s="92">
        <v>0</v>
      </c>
      <c r="BB11" s="112">
        <v>0</v>
      </c>
      <c r="BC11" s="92">
        <v>0</v>
      </c>
      <c r="BD11" s="92">
        <v>0</v>
      </c>
      <c r="BE11" s="92">
        <v>0</v>
      </c>
      <c r="BF11" s="92">
        <v>0</v>
      </c>
      <c r="BG11" s="92">
        <v>0</v>
      </c>
      <c r="BH11" s="92">
        <v>0</v>
      </c>
      <c r="BI11" s="92">
        <v>0</v>
      </c>
      <c r="BJ11" s="92">
        <v>0</v>
      </c>
      <c r="BK11" s="92">
        <v>0</v>
      </c>
      <c r="BL11" s="92">
        <v>0</v>
      </c>
      <c r="BM11" s="92">
        <v>0</v>
      </c>
      <c r="BN11" s="92">
        <v>0</v>
      </c>
      <c r="BO11" s="112">
        <v>0</v>
      </c>
      <c r="BP11" s="92">
        <v>0</v>
      </c>
      <c r="BQ11" s="92">
        <v>0</v>
      </c>
      <c r="BR11" s="92">
        <v>0</v>
      </c>
      <c r="BS11" s="92">
        <v>0</v>
      </c>
      <c r="BT11" s="112">
        <v>0</v>
      </c>
      <c r="BU11" s="92">
        <v>0</v>
      </c>
      <c r="BV11" s="92">
        <v>0</v>
      </c>
      <c r="BW11" s="92">
        <v>0</v>
      </c>
      <c r="BX11" s="92">
        <v>0</v>
      </c>
      <c r="BY11" s="92">
        <v>0</v>
      </c>
      <c r="BZ11" s="92">
        <v>0</v>
      </c>
      <c r="CA11" s="92">
        <v>0</v>
      </c>
      <c r="CB11" s="92">
        <v>0</v>
      </c>
      <c r="CC11" s="92">
        <v>0</v>
      </c>
      <c r="CD11" s="92">
        <v>0</v>
      </c>
      <c r="CE11" s="92">
        <v>0</v>
      </c>
      <c r="CF11" s="92">
        <v>0</v>
      </c>
      <c r="CG11" s="112">
        <v>610957.6</v>
      </c>
      <c r="CH11" s="92">
        <v>0</v>
      </c>
      <c r="CI11" s="92">
        <v>0</v>
      </c>
      <c r="CJ11" s="92">
        <v>0</v>
      </c>
      <c r="CK11" s="92">
        <v>610957.6</v>
      </c>
      <c r="CL11" s="92">
        <v>0</v>
      </c>
      <c r="CM11" s="92">
        <v>0</v>
      </c>
      <c r="CN11" s="92">
        <v>0</v>
      </c>
      <c r="CO11" s="92">
        <v>0</v>
      </c>
      <c r="CP11" s="92">
        <v>0</v>
      </c>
      <c r="CQ11" s="92">
        <v>0</v>
      </c>
      <c r="CR11" s="92">
        <v>0</v>
      </c>
      <c r="CS11" s="92">
        <v>0</v>
      </c>
      <c r="CT11" s="92">
        <v>0</v>
      </c>
      <c r="CU11" s="92">
        <v>0</v>
      </c>
      <c r="CV11" s="92">
        <v>0</v>
      </c>
      <c r="CW11" s="92">
        <v>0</v>
      </c>
      <c r="CX11" s="112">
        <v>0</v>
      </c>
      <c r="CY11" s="92">
        <v>0</v>
      </c>
      <c r="CZ11" s="92">
        <v>0</v>
      </c>
      <c r="DA11" s="112">
        <v>0</v>
      </c>
      <c r="DB11" s="92">
        <v>0</v>
      </c>
      <c r="DC11" s="92">
        <v>0</v>
      </c>
      <c r="DD11" s="92">
        <v>0</v>
      </c>
      <c r="DE11" s="92">
        <v>0</v>
      </c>
      <c r="DF11" s="92">
        <v>0</v>
      </c>
      <c r="DG11" s="112">
        <v>0</v>
      </c>
      <c r="DH11" s="92">
        <v>0</v>
      </c>
      <c r="DI11" s="92">
        <v>0</v>
      </c>
      <c r="DJ11" s="92">
        <v>0</v>
      </c>
      <c r="DK11" s="112">
        <v>0</v>
      </c>
      <c r="DL11" s="92">
        <v>0</v>
      </c>
      <c r="DM11" s="92">
        <v>0</v>
      </c>
      <c r="DN11" s="92">
        <v>0</v>
      </c>
      <c r="DO11" s="92">
        <v>0</v>
      </c>
      <c r="DP11" s="143">
        <v>0</v>
      </c>
    </row>
    <row r="12" ht="22.5" customHeight="1" spans="1:120">
      <c r="A12" s="130" t="s">
        <v>298</v>
      </c>
      <c r="B12" s="131"/>
      <c r="C12" s="131"/>
      <c r="D12" s="139" t="s">
        <v>522</v>
      </c>
      <c r="E12" s="139" t="s">
        <v>523</v>
      </c>
      <c r="F12" s="139" t="s">
        <v>519</v>
      </c>
      <c r="G12" s="139" t="s">
        <v>524</v>
      </c>
      <c r="H12" s="139" t="s">
        <v>523</v>
      </c>
      <c r="I12" s="139" t="s">
        <v>521</v>
      </c>
      <c r="J12" s="269" t="s">
        <v>64</v>
      </c>
      <c r="K12" s="112">
        <v>296600</v>
      </c>
      <c r="L12" s="112">
        <v>0</v>
      </c>
      <c r="M12" s="92">
        <v>0</v>
      </c>
      <c r="N12" s="92">
        <v>0</v>
      </c>
      <c r="O12" s="92">
        <v>0</v>
      </c>
      <c r="P12" s="92">
        <v>0</v>
      </c>
      <c r="Q12" s="92">
        <v>0</v>
      </c>
      <c r="R12" s="92">
        <v>0</v>
      </c>
      <c r="S12" s="92">
        <v>0</v>
      </c>
      <c r="T12" s="92">
        <v>0</v>
      </c>
      <c r="U12" s="92">
        <v>0</v>
      </c>
      <c r="V12" s="92">
        <v>0</v>
      </c>
      <c r="W12" s="92">
        <v>0</v>
      </c>
      <c r="X12" s="92">
        <v>0</v>
      </c>
      <c r="Y12" s="92">
        <v>0</v>
      </c>
      <c r="Z12" s="112">
        <v>0</v>
      </c>
      <c r="AA12" s="92">
        <v>0</v>
      </c>
      <c r="AB12" s="92">
        <v>0</v>
      </c>
      <c r="AC12" s="92">
        <v>0</v>
      </c>
      <c r="AD12" s="92">
        <v>0</v>
      </c>
      <c r="AE12" s="92">
        <v>0</v>
      </c>
      <c r="AF12" s="92">
        <v>0</v>
      </c>
      <c r="AG12" s="92">
        <v>0</v>
      </c>
      <c r="AH12" s="92">
        <v>0</v>
      </c>
      <c r="AI12" s="92">
        <v>0</v>
      </c>
      <c r="AJ12" s="92">
        <v>0</v>
      </c>
      <c r="AK12" s="92">
        <v>0</v>
      </c>
      <c r="AL12" s="92">
        <v>0</v>
      </c>
      <c r="AM12" s="92">
        <v>0</v>
      </c>
      <c r="AN12" s="92">
        <v>0</v>
      </c>
      <c r="AO12" s="92">
        <v>0</v>
      </c>
      <c r="AP12" s="92">
        <v>0</v>
      </c>
      <c r="AQ12" s="92">
        <v>0</v>
      </c>
      <c r="AR12" s="92">
        <v>0</v>
      </c>
      <c r="AS12" s="92">
        <v>0</v>
      </c>
      <c r="AT12" s="92">
        <v>0</v>
      </c>
      <c r="AU12" s="92">
        <v>0</v>
      </c>
      <c r="AV12" s="92">
        <v>0</v>
      </c>
      <c r="AW12" s="92">
        <v>0</v>
      </c>
      <c r="AX12" s="92">
        <v>0</v>
      </c>
      <c r="AY12" s="92">
        <v>0</v>
      </c>
      <c r="AZ12" s="92">
        <v>0</v>
      </c>
      <c r="BA12" s="92">
        <v>0</v>
      </c>
      <c r="BB12" s="112">
        <v>0</v>
      </c>
      <c r="BC12" s="92">
        <v>0</v>
      </c>
      <c r="BD12" s="92">
        <v>0</v>
      </c>
      <c r="BE12" s="92">
        <v>0</v>
      </c>
      <c r="BF12" s="92">
        <v>0</v>
      </c>
      <c r="BG12" s="92">
        <v>0</v>
      </c>
      <c r="BH12" s="92">
        <v>0</v>
      </c>
      <c r="BI12" s="92">
        <v>0</v>
      </c>
      <c r="BJ12" s="92">
        <v>0</v>
      </c>
      <c r="BK12" s="92">
        <v>0</v>
      </c>
      <c r="BL12" s="92">
        <v>0</v>
      </c>
      <c r="BM12" s="92">
        <v>0</v>
      </c>
      <c r="BN12" s="92">
        <v>0</v>
      </c>
      <c r="BO12" s="112">
        <v>0</v>
      </c>
      <c r="BP12" s="92">
        <v>0</v>
      </c>
      <c r="BQ12" s="92">
        <v>0</v>
      </c>
      <c r="BR12" s="92">
        <v>0</v>
      </c>
      <c r="BS12" s="92">
        <v>0</v>
      </c>
      <c r="BT12" s="112">
        <v>0</v>
      </c>
      <c r="BU12" s="92">
        <v>0</v>
      </c>
      <c r="BV12" s="92">
        <v>0</v>
      </c>
      <c r="BW12" s="92">
        <v>0</v>
      </c>
      <c r="BX12" s="92">
        <v>0</v>
      </c>
      <c r="BY12" s="92">
        <v>0</v>
      </c>
      <c r="BZ12" s="92">
        <v>0</v>
      </c>
      <c r="CA12" s="92">
        <v>0</v>
      </c>
      <c r="CB12" s="92">
        <v>0</v>
      </c>
      <c r="CC12" s="92">
        <v>0</v>
      </c>
      <c r="CD12" s="92">
        <v>0</v>
      </c>
      <c r="CE12" s="92">
        <v>0</v>
      </c>
      <c r="CF12" s="92">
        <v>0</v>
      </c>
      <c r="CG12" s="112">
        <v>296600</v>
      </c>
      <c r="CH12" s="92">
        <v>0</v>
      </c>
      <c r="CI12" s="92">
        <v>0</v>
      </c>
      <c r="CJ12" s="92">
        <v>0</v>
      </c>
      <c r="CK12" s="92">
        <v>296600</v>
      </c>
      <c r="CL12" s="92">
        <v>0</v>
      </c>
      <c r="CM12" s="92">
        <v>0</v>
      </c>
      <c r="CN12" s="92">
        <v>0</v>
      </c>
      <c r="CO12" s="92">
        <v>0</v>
      </c>
      <c r="CP12" s="92">
        <v>0</v>
      </c>
      <c r="CQ12" s="92">
        <v>0</v>
      </c>
      <c r="CR12" s="92">
        <v>0</v>
      </c>
      <c r="CS12" s="92">
        <v>0</v>
      </c>
      <c r="CT12" s="92">
        <v>0</v>
      </c>
      <c r="CU12" s="92">
        <v>0</v>
      </c>
      <c r="CV12" s="92">
        <v>0</v>
      </c>
      <c r="CW12" s="92">
        <v>0</v>
      </c>
      <c r="CX12" s="112">
        <v>0</v>
      </c>
      <c r="CY12" s="92">
        <v>0</v>
      </c>
      <c r="CZ12" s="92">
        <v>0</v>
      </c>
      <c r="DA12" s="112">
        <v>0</v>
      </c>
      <c r="DB12" s="92">
        <v>0</v>
      </c>
      <c r="DC12" s="92">
        <v>0</v>
      </c>
      <c r="DD12" s="92">
        <v>0</v>
      </c>
      <c r="DE12" s="92">
        <v>0</v>
      </c>
      <c r="DF12" s="92">
        <v>0</v>
      </c>
      <c r="DG12" s="112">
        <v>0</v>
      </c>
      <c r="DH12" s="92">
        <v>0</v>
      </c>
      <c r="DI12" s="92">
        <v>0</v>
      </c>
      <c r="DJ12" s="92">
        <v>0</v>
      </c>
      <c r="DK12" s="112">
        <v>0</v>
      </c>
      <c r="DL12" s="92">
        <v>0</v>
      </c>
      <c r="DM12" s="92">
        <v>0</v>
      </c>
      <c r="DN12" s="92">
        <v>0</v>
      </c>
      <c r="DO12" s="92">
        <v>0</v>
      </c>
      <c r="DP12" s="143">
        <v>0</v>
      </c>
    </row>
    <row r="13" ht="22.5" customHeight="1" spans="1:120">
      <c r="A13" s="136" t="s">
        <v>300</v>
      </c>
      <c r="B13" s="137"/>
      <c r="C13" s="137"/>
      <c r="D13" s="138" t="s">
        <v>301</v>
      </c>
      <c r="E13" s="138"/>
      <c r="F13" s="138" t="s">
        <v>64</v>
      </c>
      <c r="G13" s="138"/>
      <c r="H13" s="138"/>
      <c r="I13" s="138" t="s">
        <v>64</v>
      </c>
      <c r="J13" s="268" t="s">
        <v>64</v>
      </c>
      <c r="K13" s="112">
        <v>5000000</v>
      </c>
      <c r="L13" s="112">
        <v>0</v>
      </c>
      <c r="M13" s="141">
        <f t="shared" ref="M13:Y13" si="20">M14</f>
        <v>0</v>
      </c>
      <c r="N13" s="141">
        <f t="shared" si="20"/>
        <v>0</v>
      </c>
      <c r="O13" s="141">
        <f t="shared" si="20"/>
        <v>0</v>
      </c>
      <c r="P13" s="141">
        <f t="shared" si="20"/>
        <v>0</v>
      </c>
      <c r="Q13" s="141">
        <f t="shared" si="20"/>
        <v>0</v>
      </c>
      <c r="R13" s="141">
        <f t="shared" si="20"/>
        <v>0</v>
      </c>
      <c r="S13" s="141">
        <f t="shared" si="20"/>
        <v>0</v>
      </c>
      <c r="T13" s="141">
        <f t="shared" si="20"/>
        <v>0</v>
      </c>
      <c r="U13" s="141">
        <f t="shared" si="20"/>
        <v>0</v>
      </c>
      <c r="V13" s="141">
        <f t="shared" si="20"/>
        <v>0</v>
      </c>
      <c r="W13" s="141">
        <f t="shared" si="20"/>
        <v>0</v>
      </c>
      <c r="X13" s="141">
        <f t="shared" si="20"/>
        <v>0</v>
      </c>
      <c r="Y13" s="141">
        <f t="shared" si="20"/>
        <v>0</v>
      </c>
      <c r="Z13" s="112">
        <v>0</v>
      </c>
      <c r="AA13" s="141">
        <f t="shared" ref="AA13:BA13" si="21">AA14</f>
        <v>0</v>
      </c>
      <c r="AB13" s="141">
        <f t="shared" si="21"/>
        <v>0</v>
      </c>
      <c r="AC13" s="141">
        <f t="shared" si="21"/>
        <v>0</v>
      </c>
      <c r="AD13" s="141">
        <f t="shared" si="21"/>
        <v>0</v>
      </c>
      <c r="AE13" s="141">
        <f t="shared" si="21"/>
        <v>0</v>
      </c>
      <c r="AF13" s="141">
        <f t="shared" si="21"/>
        <v>0</v>
      </c>
      <c r="AG13" s="141">
        <f t="shared" si="21"/>
        <v>0</v>
      </c>
      <c r="AH13" s="141">
        <f t="shared" si="21"/>
        <v>0</v>
      </c>
      <c r="AI13" s="141">
        <f t="shared" si="21"/>
        <v>0</v>
      </c>
      <c r="AJ13" s="141">
        <f t="shared" si="21"/>
        <v>0</v>
      </c>
      <c r="AK13" s="141">
        <f t="shared" si="21"/>
        <v>0</v>
      </c>
      <c r="AL13" s="141">
        <f t="shared" si="21"/>
        <v>0</v>
      </c>
      <c r="AM13" s="141">
        <f t="shared" si="21"/>
        <v>0</v>
      </c>
      <c r="AN13" s="141">
        <f t="shared" si="21"/>
        <v>0</v>
      </c>
      <c r="AO13" s="141">
        <f t="shared" si="21"/>
        <v>0</v>
      </c>
      <c r="AP13" s="141">
        <f t="shared" si="21"/>
        <v>0</v>
      </c>
      <c r="AQ13" s="141">
        <f t="shared" si="21"/>
        <v>0</v>
      </c>
      <c r="AR13" s="141">
        <f t="shared" si="21"/>
        <v>0</v>
      </c>
      <c r="AS13" s="141">
        <f t="shared" si="21"/>
        <v>0</v>
      </c>
      <c r="AT13" s="141">
        <f t="shared" si="21"/>
        <v>0</v>
      </c>
      <c r="AU13" s="141">
        <f t="shared" si="21"/>
        <v>0</v>
      </c>
      <c r="AV13" s="141">
        <f t="shared" si="21"/>
        <v>0</v>
      </c>
      <c r="AW13" s="141">
        <f t="shared" si="21"/>
        <v>0</v>
      </c>
      <c r="AX13" s="141">
        <f t="shared" si="21"/>
        <v>0</v>
      </c>
      <c r="AY13" s="141">
        <f t="shared" si="21"/>
        <v>0</v>
      </c>
      <c r="AZ13" s="141">
        <f t="shared" si="21"/>
        <v>0</v>
      </c>
      <c r="BA13" s="141">
        <f t="shared" si="21"/>
        <v>0</v>
      </c>
      <c r="BB13" s="112">
        <v>0</v>
      </c>
      <c r="BC13" s="141">
        <f t="shared" ref="BC13:BN13" si="22">BC14</f>
        <v>0</v>
      </c>
      <c r="BD13" s="141">
        <f t="shared" si="22"/>
        <v>0</v>
      </c>
      <c r="BE13" s="141">
        <f t="shared" si="22"/>
        <v>0</v>
      </c>
      <c r="BF13" s="141">
        <f t="shared" si="22"/>
        <v>0</v>
      </c>
      <c r="BG13" s="141">
        <f t="shared" si="22"/>
        <v>0</v>
      </c>
      <c r="BH13" s="141">
        <f t="shared" si="22"/>
        <v>0</v>
      </c>
      <c r="BI13" s="141">
        <f t="shared" si="22"/>
        <v>0</v>
      </c>
      <c r="BJ13" s="141">
        <f t="shared" si="22"/>
        <v>0</v>
      </c>
      <c r="BK13" s="141">
        <f t="shared" si="22"/>
        <v>0</v>
      </c>
      <c r="BL13" s="141">
        <f t="shared" si="22"/>
        <v>0</v>
      </c>
      <c r="BM13" s="141">
        <f t="shared" si="22"/>
        <v>0</v>
      </c>
      <c r="BN13" s="141">
        <f t="shared" si="22"/>
        <v>0</v>
      </c>
      <c r="BO13" s="112">
        <v>0</v>
      </c>
      <c r="BP13" s="141">
        <f>BP14</f>
        <v>0</v>
      </c>
      <c r="BQ13" s="141">
        <f>BQ14</f>
        <v>0</v>
      </c>
      <c r="BR13" s="141">
        <f>BR14</f>
        <v>0</v>
      </c>
      <c r="BS13" s="141">
        <f>BS14</f>
        <v>0</v>
      </c>
      <c r="BT13" s="112">
        <v>0</v>
      </c>
      <c r="BU13" s="141">
        <f t="shared" ref="BU13:CF13" si="23">BU14</f>
        <v>0</v>
      </c>
      <c r="BV13" s="141">
        <f t="shared" si="23"/>
        <v>0</v>
      </c>
      <c r="BW13" s="141">
        <f t="shared" si="23"/>
        <v>0</v>
      </c>
      <c r="BX13" s="141">
        <f t="shared" si="23"/>
        <v>0</v>
      </c>
      <c r="BY13" s="141">
        <f t="shared" si="23"/>
        <v>0</v>
      </c>
      <c r="BZ13" s="141">
        <f t="shared" si="23"/>
        <v>0</v>
      </c>
      <c r="CA13" s="141">
        <f t="shared" si="23"/>
        <v>0</v>
      </c>
      <c r="CB13" s="141">
        <f t="shared" si="23"/>
        <v>0</v>
      </c>
      <c r="CC13" s="141">
        <f t="shared" si="23"/>
        <v>0</v>
      </c>
      <c r="CD13" s="141">
        <f t="shared" si="23"/>
        <v>0</v>
      </c>
      <c r="CE13" s="141">
        <f t="shared" si="23"/>
        <v>0</v>
      </c>
      <c r="CF13" s="141">
        <f t="shared" si="23"/>
        <v>0</v>
      </c>
      <c r="CG13" s="112">
        <v>5000000</v>
      </c>
      <c r="CH13" s="141">
        <f t="shared" ref="CH13:CW13" si="24">CH14</f>
        <v>0</v>
      </c>
      <c r="CI13" s="141">
        <f t="shared" si="24"/>
        <v>0</v>
      </c>
      <c r="CJ13" s="141">
        <f t="shared" si="24"/>
        <v>0</v>
      </c>
      <c r="CK13" s="141">
        <f t="shared" si="24"/>
        <v>5000000</v>
      </c>
      <c r="CL13" s="141">
        <f t="shared" si="24"/>
        <v>0</v>
      </c>
      <c r="CM13" s="141">
        <f t="shared" si="24"/>
        <v>0</v>
      </c>
      <c r="CN13" s="141">
        <f t="shared" si="24"/>
        <v>0</v>
      </c>
      <c r="CO13" s="141">
        <f t="shared" si="24"/>
        <v>0</v>
      </c>
      <c r="CP13" s="141">
        <f t="shared" si="24"/>
        <v>0</v>
      </c>
      <c r="CQ13" s="141">
        <f t="shared" si="24"/>
        <v>0</v>
      </c>
      <c r="CR13" s="141">
        <f t="shared" si="24"/>
        <v>0</v>
      </c>
      <c r="CS13" s="141">
        <f t="shared" si="24"/>
        <v>0</v>
      </c>
      <c r="CT13" s="141">
        <f t="shared" si="24"/>
        <v>0</v>
      </c>
      <c r="CU13" s="141">
        <f t="shared" si="24"/>
        <v>0</v>
      </c>
      <c r="CV13" s="141">
        <f t="shared" si="24"/>
        <v>0</v>
      </c>
      <c r="CW13" s="141">
        <f t="shared" si="24"/>
        <v>0</v>
      </c>
      <c r="CX13" s="112">
        <v>0</v>
      </c>
      <c r="CY13" s="141">
        <f>CY14</f>
        <v>0</v>
      </c>
      <c r="CZ13" s="141">
        <f>CZ14</f>
        <v>0</v>
      </c>
      <c r="DA13" s="112">
        <v>0</v>
      </c>
      <c r="DB13" s="141">
        <f>DB14</f>
        <v>0</v>
      </c>
      <c r="DC13" s="141">
        <f>DC14</f>
        <v>0</v>
      </c>
      <c r="DD13" s="141">
        <f>DD14</f>
        <v>0</v>
      </c>
      <c r="DE13" s="141">
        <f>DE14</f>
        <v>0</v>
      </c>
      <c r="DF13" s="141">
        <f>DF14</f>
        <v>0</v>
      </c>
      <c r="DG13" s="112">
        <v>0</v>
      </c>
      <c r="DH13" s="141">
        <f>DH14</f>
        <v>0</v>
      </c>
      <c r="DI13" s="141">
        <f>DI14</f>
        <v>0</v>
      </c>
      <c r="DJ13" s="141">
        <f>DJ14</f>
        <v>0</v>
      </c>
      <c r="DK13" s="112">
        <v>0</v>
      </c>
      <c r="DL13" s="141">
        <f>DL14</f>
        <v>0</v>
      </c>
      <c r="DM13" s="141">
        <f>DM14</f>
        <v>0</v>
      </c>
      <c r="DN13" s="141">
        <f>DN14</f>
        <v>0</v>
      </c>
      <c r="DO13" s="141">
        <f>DO14</f>
        <v>0</v>
      </c>
      <c r="DP13" s="142">
        <f>DP14</f>
        <v>0</v>
      </c>
    </row>
    <row r="14" ht="22.5" customHeight="1" spans="1:120">
      <c r="A14" s="130" t="s">
        <v>300</v>
      </c>
      <c r="B14" s="131"/>
      <c r="C14" s="131"/>
      <c r="D14" s="139" t="s">
        <v>525</v>
      </c>
      <c r="E14" s="139" t="s">
        <v>526</v>
      </c>
      <c r="F14" s="139" t="s">
        <v>519</v>
      </c>
      <c r="G14" s="139" t="s">
        <v>527</v>
      </c>
      <c r="H14" s="139" t="s">
        <v>528</v>
      </c>
      <c r="I14" s="139" t="s">
        <v>521</v>
      </c>
      <c r="J14" s="269" t="s">
        <v>64</v>
      </c>
      <c r="K14" s="112">
        <v>5000000</v>
      </c>
      <c r="L14" s="112">
        <v>0</v>
      </c>
      <c r="M14" s="92">
        <v>0</v>
      </c>
      <c r="N14" s="92">
        <v>0</v>
      </c>
      <c r="O14" s="92">
        <v>0</v>
      </c>
      <c r="P14" s="92">
        <v>0</v>
      </c>
      <c r="Q14" s="92">
        <v>0</v>
      </c>
      <c r="R14" s="92">
        <v>0</v>
      </c>
      <c r="S14" s="92">
        <v>0</v>
      </c>
      <c r="T14" s="92">
        <v>0</v>
      </c>
      <c r="U14" s="92">
        <v>0</v>
      </c>
      <c r="V14" s="92">
        <v>0</v>
      </c>
      <c r="W14" s="92">
        <v>0</v>
      </c>
      <c r="X14" s="92">
        <v>0</v>
      </c>
      <c r="Y14" s="92">
        <v>0</v>
      </c>
      <c r="Z14" s="112">
        <v>0</v>
      </c>
      <c r="AA14" s="92">
        <v>0</v>
      </c>
      <c r="AB14" s="92">
        <v>0</v>
      </c>
      <c r="AC14" s="92">
        <v>0</v>
      </c>
      <c r="AD14" s="92">
        <v>0</v>
      </c>
      <c r="AE14" s="92">
        <v>0</v>
      </c>
      <c r="AF14" s="92">
        <v>0</v>
      </c>
      <c r="AG14" s="92">
        <v>0</v>
      </c>
      <c r="AH14" s="92">
        <v>0</v>
      </c>
      <c r="AI14" s="92">
        <v>0</v>
      </c>
      <c r="AJ14" s="92">
        <v>0</v>
      </c>
      <c r="AK14" s="92">
        <v>0</v>
      </c>
      <c r="AL14" s="92">
        <v>0</v>
      </c>
      <c r="AM14" s="92">
        <v>0</v>
      </c>
      <c r="AN14" s="92">
        <v>0</v>
      </c>
      <c r="AO14" s="92">
        <v>0</v>
      </c>
      <c r="AP14" s="92">
        <v>0</v>
      </c>
      <c r="AQ14" s="92">
        <v>0</v>
      </c>
      <c r="AR14" s="92">
        <v>0</v>
      </c>
      <c r="AS14" s="92">
        <v>0</v>
      </c>
      <c r="AT14" s="92">
        <v>0</v>
      </c>
      <c r="AU14" s="92">
        <v>0</v>
      </c>
      <c r="AV14" s="92">
        <v>0</v>
      </c>
      <c r="AW14" s="92">
        <v>0</v>
      </c>
      <c r="AX14" s="92">
        <v>0</v>
      </c>
      <c r="AY14" s="92">
        <v>0</v>
      </c>
      <c r="AZ14" s="92">
        <v>0</v>
      </c>
      <c r="BA14" s="92">
        <v>0</v>
      </c>
      <c r="BB14" s="112">
        <v>0</v>
      </c>
      <c r="BC14" s="92">
        <v>0</v>
      </c>
      <c r="BD14" s="92">
        <v>0</v>
      </c>
      <c r="BE14" s="92">
        <v>0</v>
      </c>
      <c r="BF14" s="92">
        <v>0</v>
      </c>
      <c r="BG14" s="92">
        <v>0</v>
      </c>
      <c r="BH14" s="92">
        <v>0</v>
      </c>
      <c r="BI14" s="92">
        <v>0</v>
      </c>
      <c r="BJ14" s="92">
        <v>0</v>
      </c>
      <c r="BK14" s="92">
        <v>0</v>
      </c>
      <c r="BL14" s="92">
        <v>0</v>
      </c>
      <c r="BM14" s="92">
        <v>0</v>
      </c>
      <c r="BN14" s="92">
        <v>0</v>
      </c>
      <c r="BO14" s="112">
        <v>0</v>
      </c>
      <c r="BP14" s="92">
        <v>0</v>
      </c>
      <c r="BQ14" s="92">
        <v>0</v>
      </c>
      <c r="BR14" s="92">
        <v>0</v>
      </c>
      <c r="BS14" s="92">
        <v>0</v>
      </c>
      <c r="BT14" s="112">
        <v>0</v>
      </c>
      <c r="BU14" s="92">
        <v>0</v>
      </c>
      <c r="BV14" s="92">
        <v>0</v>
      </c>
      <c r="BW14" s="92">
        <v>0</v>
      </c>
      <c r="BX14" s="92">
        <v>0</v>
      </c>
      <c r="BY14" s="92">
        <v>0</v>
      </c>
      <c r="BZ14" s="92">
        <v>0</v>
      </c>
      <c r="CA14" s="92">
        <v>0</v>
      </c>
      <c r="CB14" s="92">
        <v>0</v>
      </c>
      <c r="CC14" s="92">
        <v>0</v>
      </c>
      <c r="CD14" s="92">
        <v>0</v>
      </c>
      <c r="CE14" s="92">
        <v>0</v>
      </c>
      <c r="CF14" s="92">
        <v>0</v>
      </c>
      <c r="CG14" s="112">
        <v>5000000</v>
      </c>
      <c r="CH14" s="92">
        <v>0</v>
      </c>
      <c r="CI14" s="92">
        <v>0</v>
      </c>
      <c r="CJ14" s="92">
        <v>0</v>
      </c>
      <c r="CK14" s="92">
        <v>5000000</v>
      </c>
      <c r="CL14" s="92">
        <v>0</v>
      </c>
      <c r="CM14" s="92">
        <v>0</v>
      </c>
      <c r="CN14" s="92">
        <v>0</v>
      </c>
      <c r="CO14" s="92">
        <v>0</v>
      </c>
      <c r="CP14" s="92">
        <v>0</v>
      </c>
      <c r="CQ14" s="92">
        <v>0</v>
      </c>
      <c r="CR14" s="92">
        <v>0</v>
      </c>
      <c r="CS14" s="92">
        <v>0</v>
      </c>
      <c r="CT14" s="92">
        <v>0</v>
      </c>
      <c r="CU14" s="92">
        <v>0</v>
      </c>
      <c r="CV14" s="92">
        <v>0</v>
      </c>
      <c r="CW14" s="92">
        <v>0</v>
      </c>
      <c r="CX14" s="112">
        <v>0</v>
      </c>
      <c r="CY14" s="92">
        <v>0</v>
      </c>
      <c r="CZ14" s="92">
        <v>0</v>
      </c>
      <c r="DA14" s="112">
        <v>0</v>
      </c>
      <c r="DB14" s="92">
        <v>0</v>
      </c>
      <c r="DC14" s="92">
        <v>0</v>
      </c>
      <c r="DD14" s="92">
        <v>0</v>
      </c>
      <c r="DE14" s="92">
        <v>0</v>
      </c>
      <c r="DF14" s="92">
        <v>0</v>
      </c>
      <c r="DG14" s="112">
        <v>0</v>
      </c>
      <c r="DH14" s="92">
        <v>0</v>
      </c>
      <c r="DI14" s="92">
        <v>0</v>
      </c>
      <c r="DJ14" s="92">
        <v>0</v>
      </c>
      <c r="DK14" s="112">
        <v>0</v>
      </c>
      <c r="DL14" s="92">
        <v>0</v>
      </c>
      <c r="DM14" s="92">
        <v>0</v>
      </c>
      <c r="DN14" s="92">
        <v>0</v>
      </c>
      <c r="DO14" s="92">
        <v>0</v>
      </c>
      <c r="DP14" s="143">
        <v>0</v>
      </c>
    </row>
    <row r="15" ht="22.5" customHeight="1" spans="1:120">
      <c r="A15" s="136" t="s">
        <v>302</v>
      </c>
      <c r="B15" s="137"/>
      <c r="C15" s="137"/>
      <c r="D15" s="138" t="s">
        <v>303</v>
      </c>
      <c r="E15" s="138"/>
      <c r="F15" s="138" t="s">
        <v>64</v>
      </c>
      <c r="G15" s="138"/>
      <c r="H15" s="138"/>
      <c r="I15" s="138" t="s">
        <v>64</v>
      </c>
      <c r="J15" s="268" t="s">
        <v>64</v>
      </c>
      <c r="K15" s="112">
        <v>19528938</v>
      </c>
      <c r="L15" s="112">
        <v>0</v>
      </c>
      <c r="M15" s="141">
        <f t="shared" ref="M15:Y15" si="25">M16</f>
        <v>0</v>
      </c>
      <c r="N15" s="141">
        <f t="shared" si="25"/>
        <v>0</v>
      </c>
      <c r="O15" s="141">
        <f t="shared" si="25"/>
        <v>0</v>
      </c>
      <c r="P15" s="141">
        <f t="shared" si="25"/>
        <v>0</v>
      </c>
      <c r="Q15" s="141">
        <f t="shared" si="25"/>
        <v>0</v>
      </c>
      <c r="R15" s="141">
        <f t="shared" si="25"/>
        <v>0</v>
      </c>
      <c r="S15" s="141">
        <f t="shared" si="25"/>
        <v>0</v>
      </c>
      <c r="T15" s="141">
        <f t="shared" si="25"/>
        <v>0</v>
      </c>
      <c r="U15" s="141">
        <f t="shared" si="25"/>
        <v>0</v>
      </c>
      <c r="V15" s="141">
        <f t="shared" si="25"/>
        <v>0</v>
      </c>
      <c r="W15" s="141">
        <f t="shared" si="25"/>
        <v>0</v>
      </c>
      <c r="X15" s="141">
        <f t="shared" si="25"/>
        <v>0</v>
      </c>
      <c r="Y15" s="141">
        <f t="shared" si="25"/>
        <v>0</v>
      </c>
      <c r="Z15" s="112">
        <v>0</v>
      </c>
      <c r="AA15" s="141">
        <f t="shared" ref="AA15:BA15" si="26">AA16</f>
        <v>0</v>
      </c>
      <c r="AB15" s="141">
        <f t="shared" si="26"/>
        <v>0</v>
      </c>
      <c r="AC15" s="141">
        <f t="shared" si="26"/>
        <v>0</v>
      </c>
      <c r="AD15" s="141">
        <f t="shared" si="26"/>
        <v>0</v>
      </c>
      <c r="AE15" s="141">
        <f t="shared" si="26"/>
        <v>0</v>
      </c>
      <c r="AF15" s="141">
        <f t="shared" si="26"/>
        <v>0</v>
      </c>
      <c r="AG15" s="141">
        <f t="shared" si="26"/>
        <v>0</v>
      </c>
      <c r="AH15" s="141">
        <f t="shared" si="26"/>
        <v>0</v>
      </c>
      <c r="AI15" s="141">
        <f t="shared" si="26"/>
        <v>0</v>
      </c>
      <c r="AJ15" s="141">
        <f t="shared" si="26"/>
        <v>0</v>
      </c>
      <c r="AK15" s="141">
        <f t="shared" si="26"/>
        <v>0</v>
      </c>
      <c r="AL15" s="141">
        <f t="shared" si="26"/>
        <v>0</v>
      </c>
      <c r="AM15" s="141">
        <f t="shared" si="26"/>
        <v>0</v>
      </c>
      <c r="AN15" s="141">
        <f t="shared" si="26"/>
        <v>0</v>
      </c>
      <c r="AO15" s="141">
        <f t="shared" si="26"/>
        <v>0</v>
      </c>
      <c r="AP15" s="141">
        <f t="shared" si="26"/>
        <v>0</v>
      </c>
      <c r="AQ15" s="141">
        <f t="shared" si="26"/>
        <v>0</v>
      </c>
      <c r="AR15" s="141">
        <f t="shared" si="26"/>
        <v>0</v>
      </c>
      <c r="AS15" s="141">
        <f t="shared" si="26"/>
        <v>0</v>
      </c>
      <c r="AT15" s="141">
        <f t="shared" si="26"/>
        <v>0</v>
      </c>
      <c r="AU15" s="141">
        <f t="shared" si="26"/>
        <v>0</v>
      </c>
      <c r="AV15" s="141">
        <f t="shared" si="26"/>
        <v>0</v>
      </c>
      <c r="AW15" s="141">
        <f t="shared" si="26"/>
        <v>0</v>
      </c>
      <c r="AX15" s="141">
        <f t="shared" si="26"/>
        <v>0</v>
      </c>
      <c r="AY15" s="141">
        <f t="shared" si="26"/>
        <v>0</v>
      </c>
      <c r="AZ15" s="141">
        <f t="shared" si="26"/>
        <v>0</v>
      </c>
      <c r="BA15" s="141">
        <f t="shared" si="26"/>
        <v>0</v>
      </c>
      <c r="BB15" s="112">
        <v>0</v>
      </c>
      <c r="BC15" s="141">
        <f t="shared" ref="BC15:BN15" si="27">BC16</f>
        <v>0</v>
      </c>
      <c r="BD15" s="141">
        <f t="shared" si="27"/>
        <v>0</v>
      </c>
      <c r="BE15" s="141">
        <f t="shared" si="27"/>
        <v>0</v>
      </c>
      <c r="BF15" s="141">
        <f t="shared" si="27"/>
        <v>0</v>
      </c>
      <c r="BG15" s="141">
        <f t="shared" si="27"/>
        <v>0</v>
      </c>
      <c r="BH15" s="141">
        <f t="shared" si="27"/>
        <v>0</v>
      </c>
      <c r="BI15" s="141">
        <f t="shared" si="27"/>
        <v>0</v>
      </c>
      <c r="BJ15" s="141">
        <f t="shared" si="27"/>
        <v>0</v>
      </c>
      <c r="BK15" s="141">
        <f t="shared" si="27"/>
        <v>0</v>
      </c>
      <c r="BL15" s="141">
        <f t="shared" si="27"/>
        <v>0</v>
      </c>
      <c r="BM15" s="141">
        <f t="shared" si="27"/>
        <v>0</v>
      </c>
      <c r="BN15" s="141">
        <f t="shared" si="27"/>
        <v>0</v>
      </c>
      <c r="BO15" s="112">
        <v>0</v>
      </c>
      <c r="BP15" s="141">
        <f>BP16</f>
        <v>0</v>
      </c>
      <c r="BQ15" s="141">
        <f>BQ16</f>
        <v>0</v>
      </c>
      <c r="BR15" s="141">
        <f>BR16</f>
        <v>0</v>
      </c>
      <c r="BS15" s="141">
        <f>BS16</f>
        <v>0</v>
      </c>
      <c r="BT15" s="112">
        <v>19528938</v>
      </c>
      <c r="BU15" s="141">
        <f t="shared" ref="BU15:CF15" si="28">BU16</f>
        <v>0</v>
      </c>
      <c r="BV15" s="141">
        <f t="shared" si="28"/>
        <v>0</v>
      </c>
      <c r="BW15" s="141">
        <f t="shared" si="28"/>
        <v>0</v>
      </c>
      <c r="BX15" s="141">
        <f t="shared" si="28"/>
        <v>19528938</v>
      </c>
      <c r="BY15" s="141">
        <f t="shared" si="28"/>
        <v>0</v>
      </c>
      <c r="BZ15" s="141">
        <f t="shared" si="28"/>
        <v>0</v>
      </c>
      <c r="CA15" s="141">
        <f t="shared" si="28"/>
        <v>0</v>
      </c>
      <c r="CB15" s="141">
        <f t="shared" si="28"/>
        <v>0</v>
      </c>
      <c r="CC15" s="141">
        <f t="shared" si="28"/>
        <v>0</v>
      </c>
      <c r="CD15" s="141">
        <f t="shared" si="28"/>
        <v>0</v>
      </c>
      <c r="CE15" s="141">
        <f t="shared" si="28"/>
        <v>0</v>
      </c>
      <c r="CF15" s="141">
        <f t="shared" si="28"/>
        <v>0</v>
      </c>
      <c r="CG15" s="112">
        <v>0</v>
      </c>
      <c r="CH15" s="141">
        <f t="shared" ref="CH15:CW15" si="29">CH16</f>
        <v>0</v>
      </c>
      <c r="CI15" s="141">
        <f t="shared" si="29"/>
        <v>0</v>
      </c>
      <c r="CJ15" s="141">
        <f t="shared" si="29"/>
        <v>0</v>
      </c>
      <c r="CK15" s="141">
        <f t="shared" si="29"/>
        <v>0</v>
      </c>
      <c r="CL15" s="141">
        <f t="shared" si="29"/>
        <v>0</v>
      </c>
      <c r="CM15" s="141">
        <f t="shared" si="29"/>
        <v>0</v>
      </c>
      <c r="CN15" s="141">
        <f t="shared" si="29"/>
        <v>0</v>
      </c>
      <c r="CO15" s="141">
        <f t="shared" si="29"/>
        <v>0</v>
      </c>
      <c r="CP15" s="141">
        <f t="shared" si="29"/>
        <v>0</v>
      </c>
      <c r="CQ15" s="141">
        <f t="shared" si="29"/>
        <v>0</v>
      </c>
      <c r="CR15" s="141">
        <f t="shared" si="29"/>
        <v>0</v>
      </c>
      <c r="CS15" s="141">
        <f t="shared" si="29"/>
        <v>0</v>
      </c>
      <c r="CT15" s="141">
        <f t="shared" si="29"/>
        <v>0</v>
      </c>
      <c r="CU15" s="141">
        <f t="shared" si="29"/>
        <v>0</v>
      </c>
      <c r="CV15" s="141">
        <f t="shared" si="29"/>
        <v>0</v>
      </c>
      <c r="CW15" s="141">
        <f t="shared" si="29"/>
        <v>0</v>
      </c>
      <c r="CX15" s="112">
        <v>0</v>
      </c>
      <c r="CY15" s="141">
        <f>CY16</f>
        <v>0</v>
      </c>
      <c r="CZ15" s="141">
        <f>CZ16</f>
        <v>0</v>
      </c>
      <c r="DA15" s="112">
        <v>0</v>
      </c>
      <c r="DB15" s="141">
        <f>DB16</f>
        <v>0</v>
      </c>
      <c r="DC15" s="141">
        <f>DC16</f>
        <v>0</v>
      </c>
      <c r="DD15" s="141">
        <f>DD16</f>
        <v>0</v>
      </c>
      <c r="DE15" s="141">
        <f>DE16</f>
        <v>0</v>
      </c>
      <c r="DF15" s="141">
        <f>DF16</f>
        <v>0</v>
      </c>
      <c r="DG15" s="112">
        <v>0</v>
      </c>
      <c r="DH15" s="141">
        <f>DH16</f>
        <v>0</v>
      </c>
      <c r="DI15" s="141">
        <f>DI16</f>
        <v>0</v>
      </c>
      <c r="DJ15" s="141">
        <f>DJ16</f>
        <v>0</v>
      </c>
      <c r="DK15" s="112">
        <v>0</v>
      </c>
      <c r="DL15" s="141">
        <f>DL16</f>
        <v>0</v>
      </c>
      <c r="DM15" s="141">
        <f>DM16</f>
        <v>0</v>
      </c>
      <c r="DN15" s="141">
        <f>DN16</f>
        <v>0</v>
      </c>
      <c r="DO15" s="141">
        <f>DO16</f>
        <v>0</v>
      </c>
      <c r="DP15" s="142">
        <f>DP16</f>
        <v>0</v>
      </c>
    </row>
    <row r="16" ht="22.5" customHeight="1" spans="1:120">
      <c r="A16" s="136" t="s">
        <v>304</v>
      </c>
      <c r="B16" s="137"/>
      <c r="C16" s="137"/>
      <c r="D16" s="138" t="s">
        <v>305</v>
      </c>
      <c r="E16" s="138"/>
      <c r="F16" s="138" t="s">
        <v>64</v>
      </c>
      <c r="G16" s="138"/>
      <c r="H16" s="138"/>
      <c r="I16" s="138" t="s">
        <v>64</v>
      </c>
      <c r="J16" s="268" t="s">
        <v>64</v>
      </c>
      <c r="K16" s="112">
        <v>19528938</v>
      </c>
      <c r="L16" s="112">
        <v>0</v>
      </c>
      <c r="M16" s="141">
        <f t="shared" ref="M16:Y16" si="30">M17+M27</f>
        <v>0</v>
      </c>
      <c r="N16" s="141">
        <f t="shared" si="30"/>
        <v>0</v>
      </c>
      <c r="O16" s="141">
        <f t="shared" si="30"/>
        <v>0</v>
      </c>
      <c r="P16" s="141">
        <f t="shared" si="30"/>
        <v>0</v>
      </c>
      <c r="Q16" s="141">
        <f t="shared" si="30"/>
        <v>0</v>
      </c>
      <c r="R16" s="141">
        <f t="shared" si="30"/>
        <v>0</v>
      </c>
      <c r="S16" s="141">
        <f t="shared" si="30"/>
        <v>0</v>
      </c>
      <c r="T16" s="141">
        <f t="shared" si="30"/>
        <v>0</v>
      </c>
      <c r="U16" s="141">
        <f t="shared" si="30"/>
        <v>0</v>
      </c>
      <c r="V16" s="141">
        <f t="shared" si="30"/>
        <v>0</v>
      </c>
      <c r="W16" s="141">
        <f t="shared" si="30"/>
        <v>0</v>
      </c>
      <c r="X16" s="141">
        <f t="shared" si="30"/>
        <v>0</v>
      </c>
      <c r="Y16" s="141">
        <f t="shared" si="30"/>
        <v>0</v>
      </c>
      <c r="Z16" s="112">
        <v>0</v>
      </c>
      <c r="AA16" s="141">
        <f t="shared" ref="AA16:BA16" si="31">AA17+AA27</f>
        <v>0</v>
      </c>
      <c r="AB16" s="141">
        <f t="shared" si="31"/>
        <v>0</v>
      </c>
      <c r="AC16" s="141">
        <f t="shared" si="31"/>
        <v>0</v>
      </c>
      <c r="AD16" s="141">
        <f t="shared" si="31"/>
        <v>0</v>
      </c>
      <c r="AE16" s="141">
        <f t="shared" si="31"/>
        <v>0</v>
      </c>
      <c r="AF16" s="141">
        <f t="shared" si="31"/>
        <v>0</v>
      </c>
      <c r="AG16" s="141">
        <f t="shared" si="31"/>
        <v>0</v>
      </c>
      <c r="AH16" s="141">
        <f t="shared" si="31"/>
        <v>0</v>
      </c>
      <c r="AI16" s="141">
        <f t="shared" si="31"/>
        <v>0</v>
      </c>
      <c r="AJ16" s="141">
        <f t="shared" si="31"/>
        <v>0</v>
      </c>
      <c r="AK16" s="141">
        <f t="shared" si="31"/>
        <v>0</v>
      </c>
      <c r="AL16" s="141">
        <f t="shared" si="31"/>
        <v>0</v>
      </c>
      <c r="AM16" s="141">
        <f t="shared" si="31"/>
        <v>0</v>
      </c>
      <c r="AN16" s="141">
        <f t="shared" si="31"/>
        <v>0</v>
      </c>
      <c r="AO16" s="141">
        <f t="shared" si="31"/>
        <v>0</v>
      </c>
      <c r="AP16" s="141">
        <f t="shared" si="31"/>
        <v>0</v>
      </c>
      <c r="AQ16" s="141">
        <f t="shared" si="31"/>
        <v>0</v>
      </c>
      <c r="AR16" s="141">
        <f t="shared" si="31"/>
        <v>0</v>
      </c>
      <c r="AS16" s="141">
        <f t="shared" si="31"/>
        <v>0</v>
      </c>
      <c r="AT16" s="141">
        <f t="shared" si="31"/>
        <v>0</v>
      </c>
      <c r="AU16" s="141">
        <f t="shared" si="31"/>
        <v>0</v>
      </c>
      <c r="AV16" s="141">
        <f t="shared" si="31"/>
        <v>0</v>
      </c>
      <c r="AW16" s="141">
        <f t="shared" si="31"/>
        <v>0</v>
      </c>
      <c r="AX16" s="141">
        <f t="shared" si="31"/>
        <v>0</v>
      </c>
      <c r="AY16" s="141">
        <f t="shared" si="31"/>
        <v>0</v>
      </c>
      <c r="AZ16" s="141">
        <f t="shared" si="31"/>
        <v>0</v>
      </c>
      <c r="BA16" s="141">
        <f t="shared" si="31"/>
        <v>0</v>
      </c>
      <c r="BB16" s="112">
        <v>0</v>
      </c>
      <c r="BC16" s="141">
        <f t="shared" ref="BC16:BN16" si="32">BC17+BC27</f>
        <v>0</v>
      </c>
      <c r="BD16" s="141">
        <f t="shared" si="32"/>
        <v>0</v>
      </c>
      <c r="BE16" s="141">
        <f t="shared" si="32"/>
        <v>0</v>
      </c>
      <c r="BF16" s="141">
        <f t="shared" si="32"/>
        <v>0</v>
      </c>
      <c r="BG16" s="141">
        <f t="shared" si="32"/>
        <v>0</v>
      </c>
      <c r="BH16" s="141">
        <f t="shared" si="32"/>
        <v>0</v>
      </c>
      <c r="BI16" s="141">
        <f t="shared" si="32"/>
        <v>0</v>
      </c>
      <c r="BJ16" s="141">
        <f t="shared" si="32"/>
        <v>0</v>
      </c>
      <c r="BK16" s="141">
        <f t="shared" si="32"/>
        <v>0</v>
      </c>
      <c r="BL16" s="141">
        <f t="shared" si="32"/>
        <v>0</v>
      </c>
      <c r="BM16" s="141">
        <f t="shared" si="32"/>
        <v>0</v>
      </c>
      <c r="BN16" s="141">
        <f t="shared" si="32"/>
        <v>0</v>
      </c>
      <c r="BO16" s="112">
        <v>0</v>
      </c>
      <c r="BP16" s="141">
        <f>BP17+BP27</f>
        <v>0</v>
      </c>
      <c r="BQ16" s="141">
        <f>BQ17+BQ27</f>
        <v>0</v>
      </c>
      <c r="BR16" s="141">
        <f>BR17+BR27</f>
        <v>0</v>
      </c>
      <c r="BS16" s="141">
        <f>BS17+BS27</f>
        <v>0</v>
      </c>
      <c r="BT16" s="112">
        <v>19528938</v>
      </c>
      <c r="BU16" s="141">
        <f t="shared" ref="BU16:CF16" si="33">BU17+BU27</f>
        <v>0</v>
      </c>
      <c r="BV16" s="141">
        <f t="shared" si="33"/>
        <v>0</v>
      </c>
      <c r="BW16" s="141">
        <f t="shared" si="33"/>
        <v>0</v>
      </c>
      <c r="BX16" s="141">
        <f t="shared" si="33"/>
        <v>19528938</v>
      </c>
      <c r="BY16" s="141">
        <f t="shared" si="33"/>
        <v>0</v>
      </c>
      <c r="BZ16" s="141">
        <f t="shared" si="33"/>
        <v>0</v>
      </c>
      <c r="CA16" s="141">
        <f t="shared" si="33"/>
        <v>0</v>
      </c>
      <c r="CB16" s="141">
        <f t="shared" si="33"/>
        <v>0</v>
      </c>
      <c r="CC16" s="141">
        <f t="shared" si="33"/>
        <v>0</v>
      </c>
      <c r="CD16" s="141">
        <f t="shared" si="33"/>
        <v>0</v>
      </c>
      <c r="CE16" s="141">
        <f t="shared" si="33"/>
        <v>0</v>
      </c>
      <c r="CF16" s="141">
        <f t="shared" si="33"/>
        <v>0</v>
      </c>
      <c r="CG16" s="112">
        <v>0</v>
      </c>
      <c r="CH16" s="141">
        <f t="shared" ref="CH16:CW16" si="34">CH17+CH27</f>
        <v>0</v>
      </c>
      <c r="CI16" s="141">
        <f t="shared" si="34"/>
        <v>0</v>
      </c>
      <c r="CJ16" s="141">
        <f t="shared" si="34"/>
        <v>0</v>
      </c>
      <c r="CK16" s="141">
        <f t="shared" si="34"/>
        <v>0</v>
      </c>
      <c r="CL16" s="141">
        <f t="shared" si="34"/>
        <v>0</v>
      </c>
      <c r="CM16" s="141">
        <f t="shared" si="34"/>
        <v>0</v>
      </c>
      <c r="CN16" s="141">
        <f t="shared" si="34"/>
        <v>0</v>
      </c>
      <c r="CO16" s="141">
        <f t="shared" si="34"/>
        <v>0</v>
      </c>
      <c r="CP16" s="141">
        <f t="shared" si="34"/>
        <v>0</v>
      </c>
      <c r="CQ16" s="141">
        <f t="shared" si="34"/>
        <v>0</v>
      </c>
      <c r="CR16" s="141">
        <f t="shared" si="34"/>
        <v>0</v>
      </c>
      <c r="CS16" s="141">
        <f t="shared" si="34"/>
        <v>0</v>
      </c>
      <c r="CT16" s="141">
        <f t="shared" si="34"/>
        <v>0</v>
      </c>
      <c r="CU16" s="141">
        <f t="shared" si="34"/>
        <v>0</v>
      </c>
      <c r="CV16" s="141">
        <f t="shared" si="34"/>
        <v>0</v>
      </c>
      <c r="CW16" s="141">
        <f t="shared" si="34"/>
        <v>0</v>
      </c>
      <c r="CX16" s="112">
        <v>0</v>
      </c>
      <c r="CY16" s="141">
        <f>CY17+CY27</f>
        <v>0</v>
      </c>
      <c r="CZ16" s="141">
        <f>CZ17+CZ27</f>
        <v>0</v>
      </c>
      <c r="DA16" s="112">
        <v>0</v>
      </c>
      <c r="DB16" s="141">
        <f>DB17+DB27</f>
        <v>0</v>
      </c>
      <c r="DC16" s="141">
        <f>DC17+DC27</f>
        <v>0</v>
      </c>
      <c r="DD16" s="141">
        <f>DD17+DD27</f>
        <v>0</v>
      </c>
      <c r="DE16" s="141">
        <f>DE17+DE27</f>
        <v>0</v>
      </c>
      <c r="DF16" s="141">
        <f>DF17+DF27</f>
        <v>0</v>
      </c>
      <c r="DG16" s="112">
        <v>0</v>
      </c>
      <c r="DH16" s="141">
        <f>DH17+DH27</f>
        <v>0</v>
      </c>
      <c r="DI16" s="141">
        <f>DI17+DI27</f>
        <v>0</v>
      </c>
      <c r="DJ16" s="141">
        <f>DJ17+DJ27</f>
        <v>0</v>
      </c>
      <c r="DK16" s="112">
        <v>0</v>
      </c>
      <c r="DL16" s="141">
        <f>DL17+DL27</f>
        <v>0</v>
      </c>
      <c r="DM16" s="141">
        <f>DM17+DM27</f>
        <v>0</v>
      </c>
      <c r="DN16" s="141">
        <f>DN17+DN27</f>
        <v>0</v>
      </c>
      <c r="DO16" s="141">
        <f>DO17+DO27</f>
        <v>0</v>
      </c>
      <c r="DP16" s="142">
        <f>DP17+DP27</f>
        <v>0</v>
      </c>
    </row>
    <row r="17" ht="22.5" customHeight="1" spans="1:120">
      <c r="A17" s="136" t="s">
        <v>306</v>
      </c>
      <c r="B17" s="137"/>
      <c r="C17" s="137"/>
      <c r="D17" s="138" t="s">
        <v>307</v>
      </c>
      <c r="E17" s="138"/>
      <c r="F17" s="138" t="s">
        <v>64</v>
      </c>
      <c r="G17" s="138"/>
      <c r="H17" s="138"/>
      <c r="I17" s="138" t="s">
        <v>64</v>
      </c>
      <c r="J17" s="268" t="s">
        <v>64</v>
      </c>
      <c r="K17" s="112">
        <v>15078938</v>
      </c>
      <c r="L17" s="112">
        <v>0</v>
      </c>
      <c r="M17" s="141">
        <f t="shared" ref="M17:Y17" si="35">M18+M19+M20+M21+M22+M23+M24+M25+M26</f>
        <v>0</v>
      </c>
      <c r="N17" s="141">
        <f t="shared" si="35"/>
        <v>0</v>
      </c>
      <c r="O17" s="141">
        <f t="shared" si="35"/>
        <v>0</v>
      </c>
      <c r="P17" s="141">
        <f t="shared" si="35"/>
        <v>0</v>
      </c>
      <c r="Q17" s="141">
        <f t="shared" si="35"/>
        <v>0</v>
      </c>
      <c r="R17" s="141">
        <f t="shared" si="35"/>
        <v>0</v>
      </c>
      <c r="S17" s="141">
        <f t="shared" si="35"/>
        <v>0</v>
      </c>
      <c r="T17" s="141">
        <f t="shared" si="35"/>
        <v>0</v>
      </c>
      <c r="U17" s="141">
        <f t="shared" si="35"/>
        <v>0</v>
      </c>
      <c r="V17" s="141">
        <f t="shared" si="35"/>
        <v>0</v>
      </c>
      <c r="W17" s="141">
        <f t="shared" si="35"/>
        <v>0</v>
      </c>
      <c r="X17" s="141">
        <f t="shared" si="35"/>
        <v>0</v>
      </c>
      <c r="Y17" s="141">
        <f t="shared" si="35"/>
        <v>0</v>
      </c>
      <c r="Z17" s="112">
        <v>0</v>
      </c>
      <c r="AA17" s="141">
        <f t="shared" ref="AA17:BA17" si="36">AA18+AA19+AA20+AA21+AA22+AA23+AA24+AA25+AA26</f>
        <v>0</v>
      </c>
      <c r="AB17" s="141">
        <f t="shared" si="36"/>
        <v>0</v>
      </c>
      <c r="AC17" s="141">
        <f t="shared" si="36"/>
        <v>0</v>
      </c>
      <c r="AD17" s="141">
        <f t="shared" si="36"/>
        <v>0</v>
      </c>
      <c r="AE17" s="141">
        <f t="shared" si="36"/>
        <v>0</v>
      </c>
      <c r="AF17" s="141">
        <f t="shared" si="36"/>
        <v>0</v>
      </c>
      <c r="AG17" s="141">
        <f t="shared" si="36"/>
        <v>0</v>
      </c>
      <c r="AH17" s="141">
        <f t="shared" si="36"/>
        <v>0</v>
      </c>
      <c r="AI17" s="141">
        <f t="shared" si="36"/>
        <v>0</v>
      </c>
      <c r="AJ17" s="141">
        <f t="shared" si="36"/>
        <v>0</v>
      </c>
      <c r="AK17" s="141">
        <f t="shared" si="36"/>
        <v>0</v>
      </c>
      <c r="AL17" s="141">
        <f t="shared" si="36"/>
        <v>0</v>
      </c>
      <c r="AM17" s="141">
        <f t="shared" si="36"/>
        <v>0</v>
      </c>
      <c r="AN17" s="141">
        <f t="shared" si="36"/>
        <v>0</v>
      </c>
      <c r="AO17" s="141">
        <f t="shared" si="36"/>
        <v>0</v>
      </c>
      <c r="AP17" s="141">
        <f t="shared" si="36"/>
        <v>0</v>
      </c>
      <c r="AQ17" s="141">
        <f t="shared" si="36"/>
        <v>0</v>
      </c>
      <c r="AR17" s="141">
        <f t="shared" si="36"/>
        <v>0</v>
      </c>
      <c r="AS17" s="141">
        <f t="shared" si="36"/>
        <v>0</v>
      </c>
      <c r="AT17" s="141">
        <f t="shared" si="36"/>
        <v>0</v>
      </c>
      <c r="AU17" s="141">
        <f t="shared" si="36"/>
        <v>0</v>
      </c>
      <c r="AV17" s="141">
        <f t="shared" si="36"/>
        <v>0</v>
      </c>
      <c r="AW17" s="141">
        <f t="shared" si="36"/>
        <v>0</v>
      </c>
      <c r="AX17" s="141">
        <f t="shared" si="36"/>
        <v>0</v>
      </c>
      <c r="AY17" s="141">
        <f t="shared" si="36"/>
        <v>0</v>
      </c>
      <c r="AZ17" s="141">
        <f t="shared" si="36"/>
        <v>0</v>
      </c>
      <c r="BA17" s="141">
        <f t="shared" si="36"/>
        <v>0</v>
      </c>
      <c r="BB17" s="112">
        <v>0</v>
      </c>
      <c r="BC17" s="141">
        <f t="shared" ref="BC17:BN17" si="37">BC18+BC19+BC20+BC21+BC22+BC23+BC24+BC25+BC26</f>
        <v>0</v>
      </c>
      <c r="BD17" s="141">
        <f t="shared" si="37"/>
        <v>0</v>
      </c>
      <c r="BE17" s="141">
        <f t="shared" si="37"/>
        <v>0</v>
      </c>
      <c r="BF17" s="141">
        <f t="shared" si="37"/>
        <v>0</v>
      </c>
      <c r="BG17" s="141">
        <f t="shared" si="37"/>
        <v>0</v>
      </c>
      <c r="BH17" s="141">
        <f t="shared" si="37"/>
        <v>0</v>
      </c>
      <c r="BI17" s="141">
        <f t="shared" si="37"/>
        <v>0</v>
      </c>
      <c r="BJ17" s="141">
        <f t="shared" si="37"/>
        <v>0</v>
      </c>
      <c r="BK17" s="141">
        <f t="shared" si="37"/>
        <v>0</v>
      </c>
      <c r="BL17" s="141">
        <f t="shared" si="37"/>
        <v>0</v>
      </c>
      <c r="BM17" s="141">
        <f t="shared" si="37"/>
        <v>0</v>
      </c>
      <c r="BN17" s="141">
        <f t="shared" si="37"/>
        <v>0</v>
      </c>
      <c r="BO17" s="112">
        <v>0</v>
      </c>
      <c r="BP17" s="141">
        <f>BP18+BP19+BP20+BP21+BP22+BP23+BP24+BP25+BP26</f>
        <v>0</v>
      </c>
      <c r="BQ17" s="141">
        <f>BQ18+BQ19+BQ20+BQ21+BQ22+BQ23+BQ24+BQ25+BQ26</f>
        <v>0</v>
      </c>
      <c r="BR17" s="141">
        <f>BR18+BR19+BR20+BR21+BR22+BR23+BR24+BR25+BR26</f>
        <v>0</v>
      </c>
      <c r="BS17" s="141">
        <f>BS18+BS19+BS20+BS21+BS22+BS23+BS24+BS25+BS26</f>
        <v>0</v>
      </c>
      <c r="BT17" s="112">
        <v>15078938</v>
      </c>
      <c r="BU17" s="141">
        <f t="shared" ref="BU17:CF17" si="38">BU18+BU19+BU20+BU21+BU22+BU23+BU24+BU25+BU26</f>
        <v>0</v>
      </c>
      <c r="BV17" s="141">
        <f t="shared" si="38"/>
        <v>0</v>
      </c>
      <c r="BW17" s="141">
        <f t="shared" si="38"/>
        <v>0</v>
      </c>
      <c r="BX17" s="141">
        <f t="shared" si="38"/>
        <v>15078938</v>
      </c>
      <c r="BY17" s="141">
        <f t="shared" si="38"/>
        <v>0</v>
      </c>
      <c r="BZ17" s="141">
        <f t="shared" si="38"/>
        <v>0</v>
      </c>
      <c r="CA17" s="141">
        <f t="shared" si="38"/>
        <v>0</v>
      </c>
      <c r="CB17" s="141">
        <f t="shared" si="38"/>
        <v>0</v>
      </c>
      <c r="CC17" s="141">
        <f t="shared" si="38"/>
        <v>0</v>
      </c>
      <c r="CD17" s="141">
        <f t="shared" si="38"/>
        <v>0</v>
      </c>
      <c r="CE17" s="141">
        <f t="shared" si="38"/>
        <v>0</v>
      </c>
      <c r="CF17" s="141">
        <f t="shared" si="38"/>
        <v>0</v>
      </c>
      <c r="CG17" s="112">
        <v>0</v>
      </c>
      <c r="CH17" s="141">
        <f t="shared" ref="CH17:CW17" si="39">CH18+CH19+CH20+CH21+CH22+CH23+CH24+CH25+CH26</f>
        <v>0</v>
      </c>
      <c r="CI17" s="141">
        <f t="shared" si="39"/>
        <v>0</v>
      </c>
      <c r="CJ17" s="141">
        <f t="shared" si="39"/>
        <v>0</v>
      </c>
      <c r="CK17" s="141">
        <f t="shared" si="39"/>
        <v>0</v>
      </c>
      <c r="CL17" s="141">
        <f t="shared" si="39"/>
        <v>0</v>
      </c>
      <c r="CM17" s="141">
        <f t="shared" si="39"/>
        <v>0</v>
      </c>
      <c r="CN17" s="141">
        <f t="shared" si="39"/>
        <v>0</v>
      </c>
      <c r="CO17" s="141">
        <f t="shared" si="39"/>
        <v>0</v>
      </c>
      <c r="CP17" s="141">
        <f t="shared" si="39"/>
        <v>0</v>
      </c>
      <c r="CQ17" s="141">
        <f t="shared" si="39"/>
        <v>0</v>
      </c>
      <c r="CR17" s="141">
        <f t="shared" si="39"/>
        <v>0</v>
      </c>
      <c r="CS17" s="141">
        <f t="shared" si="39"/>
        <v>0</v>
      </c>
      <c r="CT17" s="141">
        <f t="shared" si="39"/>
        <v>0</v>
      </c>
      <c r="CU17" s="141">
        <f t="shared" si="39"/>
        <v>0</v>
      </c>
      <c r="CV17" s="141">
        <f t="shared" si="39"/>
        <v>0</v>
      </c>
      <c r="CW17" s="141">
        <f t="shared" si="39"/>
        <v>0</v>
      </c>
      <c r="CX17" s="112">
        <v>0</v>
      </c>
      <c r="CY17" s="141">
        <f>CY18+CY19+CY20+CY21+CY22+CY23+CY24+CY25+CY26</f>
        <v>0</v>
      </c>
      <c r="CZ17" s="141">
        <f>CZ18+CZ19+CZ20+CZ21+CZ22+CZ23+CZ24+CZ25+CZ26</f>
        <v>0</v>
      </c>
      <c r="DA17" s="112">
        <v>0</v>
      </c>
      <c r="DB17" s="141">
        <f>DB18+DB19+DB20+DB21+DB22+DB23+DB24+DB25+DB26</f>
        <v>0</v>
      </c>
      <c r="DC17" s="141">
        <f>DC18+DC19+DC20+DC21+DC22+DC23+DC24+DC25+DC26</f>
        <v>0</v>
      </c>
      <c r="DD17" s="141">
        <f>DD18+DD19+DD20+DD21+DD22+DD23+DD24+DD25+DD26</f>
        <v>0</v>
      </c>
      <c r="DE17" s="141">
        <f>DE18+DE19+DE20+DE21+DE22+DE23+DE24+DE25+DE26</f>
        <v>0</v>
      </c>
      <c r="DF17" s="141">
        <f>DF18+DF19+DF20+DF21+DF22+DF23+DF24+DF25+DF26</f>
        <v>0</v>
      </c>
      <c r="DG17" s="112">
        <v>0</v>
      </c>
      <c r="DH17" s="141">
        <f>DH18+DH19+DH20+DH21+DH22+DH23+DH24+DH25+DH26</f>
        <v>0</v>
      </c>
      <c r="DI17" s="141">
        <f>DI18+DI19+DI20+DI21+DI22+DI23+DI24+DI25+DI26</f>
        <v>0</v>
      </c>
      <c r="DJ17" s="141">
        <f>DJ18+DJ19+DJ20+DJ21+DJ22+DJ23+DJ24+DJ25+DJ26</f>
        <v>0</v>
      </c>
      <c r="DK17" s="112">
        <v>0</v>
      </c>
      <c r="DL17" s="141">
        <f>DL18+DL19+DL20+DL21+DL22+DL23+DL24+DL25+DL26</f>
        <v>0</v>
      </c>
      <c r="DM17" s="141">
        <f>DM18+DM19+DM20+DM21+DM22+DM23+DM24+DM25+DM26</f>
        <v>0</v>
      </c>
      <c r="DN17" s="141">
        <f>DN18+DN19+DN20+DN21+DN22+DN23+DN24+DN25+DN26</f>
        <v>0</v>
      </c>
      <c r="DO17" s="141">
        <f>DO18+DO19+DO20+DO21+DO22+DO23+DO24+DO25+DO26</f>
        <v>0</v>
      </c>
      <c r="DP17" s="142">
        <f>DP18+DP19+DP20+DP21+DP22+DP23+DP24+DP25+DP26</f>
        <v>0</v>
      </c>
    </row>
    <row r="18" ht="22.5" customHeight="1" spans="1:120">
      <c r="A18" s="130" t="s">
        <v>306</v>
      </c>
      <c r="B18" s="131"/>
      <c r="C18" s="131"/>
      <c r="D18" s="139" t="s">
        <v>529</v>
      </c>
      <c r="E18" s="139" t="s">
        <v>530</v>
      </c>
      <c r="F18" s="139" t="s">
        <v>519</v>
      </c>
      <c r="G18" s="139" t="s">
        <v>531</v>
      </c>
      <c r="H18" s="139" t="s">
        <v>530</v>
      </c>
      <c r="I18" s="139" t="s">
        <v>532</v>
      </c>
      <c r="J18" s="269" t="s">
        <v>64</v>
      </c>
      <c r="K18" s="112">
        <v>2000000</v>
      </c>
      <c r="L18" s="112">
        <v>0</v>
      </c>
      <c r="M18" s="92">
        <v>0</v>
      </c>
      <c r="N18" s="92">
        <v>0</v>
      </c>
      <c r="O18" s="92">
        <v>0</v>
      </c>
      <c r="P18" s="92">
        <v>0</v>
      </c>
      <c r="Q18" s="92">
        <v>0</v>
      </c>
      <c r="R18" s="92">
        <v>0</v>
      </c>
      <c r="S18" s="92">
        <v>0</v>
      </c>
      <c r="T18" s="92">
        <v>0</v>
      </c>
      <c r="U18" s="92">
        <v>0</v>
      </c>
      <c r="V18" s="92">
        <v>0</v>
      </c>
      <c r="W18" s="92">
        <v>0</v>
      </c>
      <c r="X18" s="92">
        <v>0</v>
      </c>
      <c r="Y18" s="92">
        <v>0</v>
      </c>
      <c r="Z18" s="112">
        <v>0</v>
      </c>
      <c r="AA18" s="92">
        <v>0</v>
      </c>
      <c r="AB18" s="92">
        <v>0</v>
      </c>
      <c r="AC18" s="92">
        <v>0</v>
      </c>
      <c r="AD18" s="92">
        <v>0</v>
      </c>
      <c r="AE18" s="92">
        <v>0</v>
      </c>
      <c r="AF18" s="92">
        <v>0</v>
      </c>
      <c r="AG18" s="92">
        <v>0</v>
      </c>
      <c r="AH18" s="92">
        <v>0</v>
      </c>
      <c r="AI18" s="92">
        <v>0</v>
      </c>
      <c r="AJ18" s="92">
        <v>0</v>
      </c>
      <c r="AK18" s="92">
        <v>0</v>
      </c>
      <c r="AL18" s="92">
        <v>0</v>
      </c>
      <c r="AM18" s="92">
        <v>0</v>
      </c>
      <c r="AN18" s="92">
        <v>0</v>
      </c>
      <c r="AO18" s="92">
        <v>0</v>
      </c>
      <c r="AP18" s="92">
        <v>0</v>
      </c>
      <c r="AQ18" s="92">
        <v>0</v>
      </c>
      <c r="AR18" s="92">
        <v>0</v>
      </c>
      <c r="AS18" s="92">
        <v>0</v>
      </c>
      <c r="AT18" s="92">
        <v>0</v>
      </c>
      <c r="AU18" s="92">
        <v>0</v>
      </c>
      <c r="AV18" s="92">
        <v>0</v>
      </c>
      <c r="AW18" s="92">
        <v>0</v>
      </c>
      <c r="AX18" s="92">
        <v>0</v>
      </c>
      <c r="AY18" s="92">
        <v>0</v>
      </c>
      <c r="AZ18" s="92">
        <v>0</v>
      </c>
      <c r="BA18" s="92">
        <v>0</v>
      </c>
      <c r="BB18" s="112">
        <v>0</v>
      </c>
      <c r="BC18" s="92">
        <v>0</v>
      </c>
      <c r="BD18" s="92">
        <v>0</v>
      </c>
      <c r="BE18" s="92">
        <v>0</v>
      </c>
      <c r="BF18" s="92">
        <v>0</v>
      </c>
      <c r="BG18" s="92">
        <v>0</v>
      </c>
      <c r="BH18" s="92">
        <v>0</v>
      </c>
      <c r="BI18" s="92">
        <v>0</v>
      </c>
      <c r="BJ18" s="92">
        <v>0</v>
      </c>
      <c r="BK18" s="92">
        <v>0</v>
      </c>
      <c r="BL18" s="92">
        <v>0</v>
      </c>
      <c r="BM18" s="92">
        <v>0</v>
      </c>
      <c r="BN18" s="92">
        <v>0</v>
      </c>
      <c r="BO18" s="112">
        <v>0</v>
      </c>
      <c r="BP18" s="92">
        <v>0</v>
      </c>
      <c r="BQ18" s="92">
        <v>0</v>
      </c>
      <c r="BR18" s="92">
        <v>0</v>
      </c>
      <c r="BS18" s="92">
        <v>0</v>
      </c>
      <c r="BT18" s="112">
        <v>2000000</v>
      </c>
      <c r="BU18" s="92">
        <v>0</v>
      </c>
      <c r="BV18" s="92">
        <v>0</v>
      </c>
      <c r="BW18" s="92">
        <v>0</v>
      </c>
      <c r="BX18" s="92">
        <v>2000000</v>
      </c>
      <c r="BY18" s="92">
        <v>0</v>
      </c>
      <c r="BZ18" s="92">
        <v>0</v>
      </c>
      <c r="CA18" s="92">
        <v>0</v>
      </c>
      <c r="CB18" s="92">
        <v>0</v>
      </c>
      <c r="CC18" s="92">
        <v>0</v>
      </c>
      <c r="CD18" s="92">
        <v>0</v>
      </c>
      <c r="CE18" s="92">
        <v>0</v>
      </c>
      <c r="CF18" s="92">
        <v>0</v>
      </c>
      <c r="CG18" s="112">
        <v>0</v>
      </c>
      <c r="CH18" s="92">
        <v>0</v>
      </c>
      <c r="CI18" s="92">
        <v>0</v>
      </c>
      <c r="CJ18" s="92">
        <v>0</v>
      </c>
      <c r="CK18" s="92">
        <v>0</v>
      </c>
      <c r="CL18" s="92">
        <v>0</v>
      </c>
      <c r="CM18" s="92">
        <v>0</v>
      </c>
      <c r="CN18" s="92">
        <v>0</v>
      </c>
      <c r="CO18" s="92">
        <v>0</v>
      </c>
      <c r="CP18" s="92">
        <v>0</v>
      </c>
      <c r="CQ18" s="92">
        <v>0</v>
      </c>
      <c r="CR18" s="92">
        <v>0</v>
      </c>
      <c r="CS18" s="92">
        <v>0</v>
      </c>
      <c r="CT18" s="92">
        <v>0</v>
      </c>
      <c r="CU18" s="92">
        <v>0</v>
      </c>
      <c r="CV18" s="92">
        <v>0</v>
      </c>
      <c r="CW18" s="92">
        <v>0</v>
      </c>
      <c r="CX18" s="112">
        <v>0</v>
      </c>
      <c r="CY18" s="92">
        <v>0</v>
      </c>
      <c r="CZ18" s="92">
        <v>0</v>
      </c>
      <c r="DA18" s="112">
        <v>0</v>
      </c>
      <c r="DB18" s="92">
        <v>0</v>
      </c>
      <c r="DC18" s="92">
        <v>0</v>
      </c>
      <c r="DD18" s="92">
        <v>0</v>
      </c>
      <c r="DE18" s="92">
        <v>0</v>
      </c>
      <c r="DF18" s="92">
        <v>0</v>
      </c>
      <c r="DG18" s="112">
        <v>0</v>
      </c>
      <c r="DH18" s="92">
        <v>0</v>
      </c>
      <c r="DI18" s="92">
        <v>0</v>
      </c>
      <c r="DJ18" s="92">
        <v>0</v>
      </c>
      <c r="DK18" s="112">
        <v>0</v>
      </c>
      <c r="DL18" s="92">
        <v>0</v>
      </c>
      <c r="DM18" s="92">
        <v>0</v>
      </c>
      <c r="DN18" s="92">
        <v>0</v>
      </c>
      <c r="DO18" s="92">
        <v>0</v>
      </c>
      <c r="DP18" s="143">
        <v>0</v>
      </c>
    </row>
    <row r="19" ht="22.5" customHeight="1" spans="1:120">
      <c r="A19" s="130" t="s">
        <v>306</v>
      </c>
      <c r="B19" s="131"/>
      <c r="C19" s="131"/>
      <c r="D19" s="139" t="s">
        <v>517</v>
      </c>
      <c r="E19" s="139" t="s">
        <v>518</v>
      </c>
      <c r="F19" s="139" t="s">
        <v>519</v>
      </c>
      <c r="G19" s="139" t="s">
        <v>520</v>
      </c>
      <c r="H19" s="139" t="s">
        <v>518</v>
      </c>
      <c r="I19" s="139" t="s">
        <v>532</v>
      </c>
      <c r="J19" s="269" t="s">
        <v>64</v>
      </c>
      <c r="K19" s="112">
        <v>1000000</v>
      </c>
      <c r="L19" s="112">
        <v>0</v>
      </c>
      <c r="M19" s="92">
        <v>0</v>
      </c>
      <c r="N19" s="92">
        <v>0</v>
      </c>
      <c r="O19" s="92">
        <v>0</v>
      </c>
      <c r="P19" s="92">
        <v>0</v>
      </c>
      <c r="Q19" s="92">
        <v>0</v>
      </c>
      <c r="R19" s="92">
        <v>0</v>
      </c>
      <c r="S19" s="92">
        <v>0</v>
      </c>
      <c r="T19" s="92">
        <v>0</v>
      </c>
      <c r="U19" s="92">
        <v>0</v>
      </c>
      <c r="V19" s="92">
        <v>0</v>
      </c>
      <c r="W19" s="92">
        <v>0</v>
      </c>
      <c r="X19" s="92">
        <v>0</v>
      </c>
      <c r="Y19" s="92">
        <v>0</v>
      </c>
      <c r="Z19" s="112">
        <v>0</v>
      </c>
      <c r="AA19" s="92">
        <v>0</v>
      </c>
      <c r="AB19" s="92">
        <v>0</v>
      </c>
      <c r="AC19" s="92">
        <v>0</v>
      </c>
      <c r="AD19" s="92">
        <v>0</v>
      </c>
      <c r="AE19" s="92">
        <v>0</v>
      </c>
      <c r="AF19" s="92">
        <v>0</v>
      </c>
      <c r="AG19" s="92">
        <v>0</v>
      </c>
      <c r="AH19" s="92">
        <v>0</v>
      </c>
      <c r="AI19" s="92">
        <v>0</v>
      </c>
      <c r="AJ19" s="92">
        <v>0</v>
      </c>
      <c r="AK19" s="92">
        <v>0</v>
      </c>
      <c r="AL19" s="92">
        <v>0</v>
      </c>
      <c r="AM19" s="92">
        <v>0</v>
      </c>
      <c r="AN19" s="92">
        <v>0</v>
      </c>
      <c r="AO19" s="92">
        <v>0</v>
      </c>
      <c r="AP19" s="92">
        <v>0</v>
      </c>
      <c r="AQ19" s="92">
        <v>0</v>
      </c>
      <c r="AR19" s="92">
        <v>0</v>
      </c>
      <c r="AS19" s="92">
        <v>0</v>
      </c>
      <c r="AT19" s="92">
        <v>0</v>
      </c>
      <c r="AU19" s="92">
        <v>0</v>
      </c>
      <c r="AV19" s="92">
        <v>0</v>
      </c>
      <c r="AW19" s="92">
        <v>0</v>
      </c>
      <c r="AX19" s="92">
        <v>0</v>
      </c>
      <c r="AY19" s="92">
        <v>0</v>
      </c>
      <c r="AZ19" s="92">
        <v>0</v>
      </c>
      <c r="BA19" s="92">
        <v>0</v>
      </c>
      <c r="BB19" s="112">
        <v>0</v>
      </c>
      <c r="BC19" s="92">
        <v>0</v>
      </c>
      <c r="BD19" s="92">
        <v>0</v>
      </c>
      <c r="BE19" s="92">
        <v>0</v>
      </c>
      <c r="BF19" s="92">
        <v>0</v>
      </c>
      <c r="BG19" s="92">
        <v>0</v>
      </c>
      <c r="BH19" s="92">
        <v>0</v>
      </c>
      <c r="BI19" s="92">
        <v>0</v>
      </c>
      <c r="BJ19" s="92">
        <v>0</v>
      </c>
      <c r="BK19" s="92">
        <v>0</v>
      </c>
      <c r="BL19" s="92">
        <v>0</v>
      </c>
      <c r="BM19" s="92">
        <v>0</v>
      </c>
      <c r="BN19" s="92">
        <v>0</v>
      </c>
      <c r="BO19" s="112">
        <v>0</v>
      </c>
      <c r="BP19" s="92">
        <v>0</v>
      </c>
      <c r="BQ19" s="92">
        <v>0</v>
      </c>
      <c r="BR19" s="92">
        <v>0</v>
      </c>
      <c r="BS19" s="92">
        <v>0</v>
      </c>
      <c r="BT19" s="112">
        <v>1000000</v>
      </c>
      <c r="BU19" s="92">
        <v>0</v>
      </c>
      <c r="BV19" s="92">
        <v>0</v>
      </c>
      <c r="BW19" s="92">
        <v>0</v>
      </c>
      <c r="BX19" s="92">
        <v>1000000</v>
      </c>
      <c r="BY19" s="92">
        <v>0</v>
      </c>
      <c r="BZ19" s="92">
        <v>0</v>
      </c>
      <c r="CA19" s="92">
        <v>0</v>
      </c>
      <c r="CB19" s="92">
        <v>0</v>
      </c>
      <c r="CC19" s="92">
        <v>0</v>
      </c>
      <c r="CD19" s="92">
        <v>0</v>
      </c>
      <c r="CE19" s="92">
        <v>0</v>
      </c>
      <c r="CF19" s="92">
        <v>0</v>
      </c>
      <c r="CG19" s="112">
        <v>0</v>
      </c>
      <c r="CH19" s="92">
        <v>0</v>
      </c>
      <c r="CI19" s="92">
        <v>0</v>
      </c>
      <c r="CJ19" s="92">
        <v>0</v>
      </c>
      <c r="CK19" s="92">
        <v>0</v>
      </c>
      <c r="CL19" s="92">
        <v>0</v>
      </c>
      <c r="CM19" s="92">
        <v>0</v>
      </c>
      <c r="CN19" s="92">
        <v>0</v>
      </c>
      <c r="CO19" s="92">
        <v>0</v>
      </c>
      <c r="CP19" s="92">
        <v>0</v>
      </c>
      <c r="CQ19" s="92">
        <v>0</v>
      </c>
      <c r="CR19" s="92">
        <v>0</v>
      </c>
      <c r="CS19" s="92">
        <v>0</v>
      </c>
      <c r="CT19" s="92">
        <v>0</v>
      </c>
      <c r="CU19" s="92">
        <v>0</v>
      </c>
      <c r="CV19" s="92">
        <v>0</v>
      </c>
      <c r="CW19" s="92">
        <v>0</v>
      </c>
      <c r="CX19" s="112">
        <v>0</v>
      </c>
      <c r="CY19" s="92">
        <v>0</v>
      </c>
      <c r="CZ19" s="92">
        <v>0</v>
      </c>
      <c r="DA19" s="112">
        <v>0</v>
      </c>
      <c r="DB19" s="92">
        <v>0</v>
      </c>
      <c r="DC19" s="92">
        <v>0</v>
      </c>
      <c r="DD19" s="92">
        <v>0</v>
      </c>
      <c r="DE19" s="92">
        <v>0</v>
      </c>
      <c r="DF19" s="92">
        <v>0</v>
      </c>
      <c r="DG19" s="112">
        <v>0</v>
      </c>
      <c r="DH19" s="92">
        <v>0</v>
      </c>
      <c r="DI19" s="92">
        <v>0</v>
      </c>
      <c r="DJ19" s="92">
        <v>0</v>
      </c>
      <c r="DK19" s="112">
        <v>0</v>
      </c>
      <c r="DL19" s="92">
        <v>0</v>
      </c>
      <c r="DM19" s="92">
        <v>0</v>
      </c>
      <c r="DN19" s="92">
        <v>0</v>
      </c>
      <c r="DO19" s="92">
        <v>0</v>
      </c>
      <c r="DP19" s="143">
        <v>0</v>
      </c>
    </row>
    <row r="20" ht="22.5" customHeight="1" spans="1:120">
      <c r="A20" s="130" t="s">
        <v>306</v>
      </c>
      <c r="B20" s="131"/>
      <c r="C20" s="131"/>
      <c r="D20" s="139" t="s">
        <v>522</v>
      </c>
      <c r="E20" s="139" t="s">
        <v>523</v>
      </c>
      <c r="F20" s="139" t="s">
        <v>519</v>
      </c>
      <c r="G20" s="139" t="s">
        <v>524</v>
      </c>
      <c r="H20" s="139" t="s">
        <v>523</v>
      </c>
      <c r="I20" s="139" t="s">
        <v>532</v>
      </c>
      <c r="J20" s="269" t="s">
        <v>64</v>
      </c>
      <c r="K20" s="112">
        <v>66400</v>
      </c>
      <c r="L20" s="112">
        <v>0</v>
      </c>
      <c r="M20" s="92">
        <v>0</v>
      </c>
      <c r="N20" s="92">
        <v>0</v>
      </c>
      <c r="O20" s="92">
        <v>0</v>
      </c>
      <c r="P20" s="92">
        <v>0</v>
      </c>
      <c r="Q20" s="92">
        <v>0</v>
      </c>
      <c r="R20" s="92">
        <v>0</v>
      </c>
      <c r="S20" s="92">
        <v>0</v>
      </c>
      <c r="T20" s="92">
        <v>0</v>
      </c>
      <c r="U20" s="92">
        <v>0</v>
      </c>
      <c r="V20" s="92">
        <v>0</v>
      </c>
      <c r="W20" s="92">
        <v>0</v>
      </c>
      <c r="X20" s="92">
        <v>0</v>
      </c>
      <c r="Y20" s="92">
        <v>0</v>
      </c>
      <c r="Z20" s="112">
        <v>0</v>
      </c>
      <c r="AA20" s="92">
        <v>0</v>
      </c>
      <c r="AB20" s="92">
        <v>0</v>
      </c>
      <c r="AC20" s="92">
        <v>0</v>
      </c>
      <c r="AD20" s="92">
        <v>0</v>
      </c>
      <c r="AE20" s="92">
        <v>0</v>
      </c>
      <c r="AF20" s="92">
        <v>0</v>
      </c>
      <c r="AG20" s="92">
        <v>0</v>
      </c>
      <c r="AH20" s="92">
        <v>0</v>
      </c>
      <c r="AI20" s="92">
        <v>0</v>
      </c>
      <c r="AJ20" s="92">
        <v>0</v>
      </c>
      <c r="AK20" s="92">
        <v>0</v>
      </c>
      <c r="AL20" s="92">
        <v>0</v>
      </c>
      <c r="AM20" s="92">
        <v>0</v>
      </c>
      <c r="AN20" s="92">
        <v>0</v>
      </c>
      <c r="AO20" s="92">
        <v>0</v>
      </c>
      <c r="AP20" s="92">
        <v>0</v>
      </c>
      <c r="AQ20" s="92">
        <v>0</v>
      </c>
      <c r="AR20" s="92">
        <v>0</v>
      </c>
      <c r="AS20" s="92">
        <v>0</v>
      </c>
      <c r="AT20" s="92">
        <v>0</v>
      </c>
      <c r="AU20" s="92">
        <v>0</v>
      </c>
      <c r="AV20" s="92">
        <v>0</v>
      </c>
      <c r="AW20" s="92">
        <v>0</v>
      </c>
      <c r="AX20" s="92">
        <v>0</v>
      </c>
      <c r="AY20" s="92">
        <v>0</v>
      </c>
      <c r="AZ20" s="92">
        <v>0</v>
      </c>
      <c r="BA20" s="92">
        <v>0</v>
      </c>
      <c r="BB20" s="112">
        <v>0</v>
      </c>
      <c r="BC20" s="92">
        <v>0</v>
      </c>
      <c r="BD20" s="92">
        <v>0</v>
      </c>
      <c r="BE20" s="92">
        <v>0</v>
      </c>
      <c r="BF20" s="92">
        <v>0</v>
      </c>
      <c r="BG20" s="92">
        <v>0</v>
      </c>
      <c r="BH20" s="92">
        <v>0</v>
      </c>
      <c r="BI20" s="92">
        <v>0</v>
      </c>
      <c r="BJ20" s="92">
        <v>0</v>
      </c>
      <c r="BK20" s="92">
        <v>0</v>
      </c>
      <c r="BL20" s="92">
        <v>0</v>
      </c>
      <c r="BM20" s="92">
        <v>0</v>
      </c>
      <c r="BN20" s="92">
        <v>0</v>
      </c>
      <c r="BO20" s="112">
        <v>0</v>
      </c>
      <c r="BP20" s="92">
        <v>0</v>
      </c>
      <c r="BQ20" s="92">
        <v>0</v>
      </c>
      <c r="BR20" s="92">
        <v>0</v>
      </c>
      <c r="BS20" s="92">
        <v>0</v>
      </c>
      <c r="BT20" s="112">
        <v>66400</v>
      </c>
      <c r="BU20" s="92">
        <v>0</v>
      </c>
      <c r="BV20" s="92">
        <v>0</v>
      </c>
      <c r="BW20" s="92">
        <v>0</v>
      </c>
      <c r="BX20" s="92">
        <v>66400</v>
      </c>
      <c r="BY20" s="92">
        <v>0</v>
      </c>
      <c r="BZ20" s="92">
        <v>0</v>
      </c>
      <c r="CA20" s="92">
        <v>0</v>
      </c>
      <c r="CB20" s="92">
        <v>0</v>
      </c>
      <c r="CC20" s="92">
        <v>0</v>
      </c>
      <c r="CD20" s="92">
        <v>0</v>
      </c>
      <c r="CE20" s="92">
        <v>0</v>
      </c>
      <c r="CF20" s="92">
        <v>0</v>
      </c>
      <c r="CG20" s="112">
        <v>0</v>
      </c>
      <c r="CH20" s="92">
        <v>0</v>
      </c>
      <c r="CI20" s="92">
        <v>0</v>
      </c>
      <c r="CJ20" s="92">
        <v>0</v>
      </c>
      <c r="CK20" s="92">
        <v>0</v>
      </c>
      <c r="CL20" s="92">
        <v>0</v>
      </c>
      <c r="CM20" s="92">
        <v>0</v>
      </c>
      <c r="CN20" s="92">
        <v>0</v>
      </c>
      <c r="CO20" s="92">
        <v>0</v>
      </c>
      <c r="CP20" s="92">
        <v>0</v>
      </c>
      <c r="CQ20" s="92">
        <v>0</v>
      </c>
      <c r="CR20" s="92">
        <v>0</v>
      </c>
      <c r="CS20" s="92">
        <v>0</v>
      </c>
      <c r="CT20" s="92">
        <v>0</v>
      </c>
      <c r="CU20" s="92">
        <v>0</v>
      </c>
      <c r="CV20" s="92">
        <v>0</v>
      </c>
      <c r="CW20" s="92">
        <v>0</v>
      </c>
      <c r="CX20" s="112">
        <v>0</v>
      </c>
      <c r="CY20" s="92">
        <v>0</v>
      </c>
      <c r="CZ20" s="92">
        <v>0</v>
      </c>
      <c r="DA20" s="112">
        <v>0</v>
      </c>
      <c r="DB20" s="92">
        <v>0</v>
      </c>
      <c r="DC20" s="92">
        <v>0</v>
      </c>
      <c r="DD20" s="92">
        <v>0</v>
      </c>
      <c r="DE20" s="92">
        <v>0</v>
      </c>
      <c r="DF20" s="92">
        <v>0</v>
      </c>
      <c r="DG20" s="112">
        <v>0</v>
      </c>
      <c r="DH20" s="92">
        <v>0</v>
      </c>
      <c r="DI20" s="92">
        <v>0</v>
      </c>
      <c r="DJ20" s="92">
        <v>0</v>
      </c>
      <c r="DK20" s="112">
        <v>0</v>
      </c>
      <c r="DL20" s="92">
        <v>0</v>
      </c>
      <c r="DM20" s="92">
        <v>0</v>
      </c>
      <c r="DN20" s="92">
        <v>0</v>
      </c>
      <c r="DO20" s="92">
        <v>0</v>
      </c>
      <c r="DP20" s="143">
        <v>0</v>
      </c>
    </row>
    <row r="21" ht="22.5" customHeight="1" spans="1:120">
      <c r="A21" s="130" t="s">
        <v>306</v>
      </c>
      <c r="B21" s="131"/>
      <c r="C21" s="131"/>
      <c r="D21" s="139" t="s">
        <v>533</v>
      </c>
      <c r="E21" s="139" t="s">
        <v>534</v>
      </c>
      <c r="F21" s="139" t="s">
        <v>519</v>
      </c>
      <c r="G21" s="139" t="s">
        <v>535</v>
      </c>
      <c r="H21" s="139" t="s">
        <v>534</v>
      </c>
      <c r="I21" s="139" t="s">
        <v>532</v>
      </c>
      <c r="J21" s="269" t="s">
        <v>64</v>
      </c>
      <c r="K21" s="112">
        <v>23200</v>
      </c>
      <c r="L21" s="112">
        <v>0</v>
      </c>
      <c r="M21" s="92">
        <v>0</v>
      </c>
      <c r="N21" s="92">
        <v>0</v>
      </c>
      <c r="O21" s="92">
        <v>0</v>
      </c>
      <c r="P21" s="92">
        <v>0</v>
      </c>
      <c r="Q21" s="92">
        <v>0</v>
      </c>
      <c r="R21" s="92">
        <v>0</v>
      </c>
      <c r="S21" s="92">
        <v>0</v>
      </c>
      <c r="T21" s="92">
        <v>0</v>
      </c>
      <c r="U21" s="92">
        <v>0</v>
      </c>
      <c r="V21" s="92">
        <v>0</v>
      </c>
      <c r="W21" s="92">
        <v>0</v>
      </c>
      <c r="X21" s="92">
        <v>0</v>
      </c>
      <c r="Y21" s="92">
        <v>0</v>
      </c>
      <c r="Z21" s="112">
        <v>0</v>
      </c>
      <c r="AA21" s="92">
        <v>0</v>
      </c>
      <c r="AB21" s="92">
        <v>0</v>
      </c>
      <c r="AC21" s="92">
        <v>0</v>
      </c>
      <c r="AD21" s="92">
        <v>0</v>
      </c>
      <c r="AE21" s="92">
        <v>0</v>
      </c>
      <c r="AF21" s="92">
        <v>0</v>
      </c>
      <c r="AG21" s="92">
        <v>0</v>
      </c>
      <c r="AH21" s="92">
        <v>0</v>
      </c>
      <c r="AI21" s="92">
        <v>0</v>
      </c>
      <c r="AJ21" s="92">
        <v>0</v>
      </c>
      <c r="AK21" s="92">
        <v>0</v>
      </c>
      <c r="AL21" s="92">
        <v>0</v>
      </c>
      <c r="AM21" s="92">
        <v>0</v>
      </c>
      <c r="AN21" s="92">
        <v>0</v>
      </c>
      <c r="AO21" s="92">
        <v>0</v>
      </c>
      <c r="AP21" s="92">
        <v>0</v>
      </c>
      <c r="AQ21" s="92">
        <v>0</v>
      </c>
      <c r="AR21" s="92">
        <v>0</v>
      </c>
      <c r="AS21" s="92">
        <v>0</v>
      </c>
      <c r="AT21" s="92">
        <v>0</v>
      </c>
      <c r="AU21" s="92">
        <v>0</v>
      </c>
      <c r="AV21" s="92">
        <v>0</v>
      </c>
      <c r="AW21" s="92">
        <v>0</v>
      </c>
      <c r="AX21" s="92">
        <v>0</v>
      </c>
      <c r="AY21" s="92">
        <v>0</v>
      </c>
      <c r="AZ21" s="92">
        <v>0</v>
      </c>
      <c r="BA21" s="92">
        <v>0</v>
      </c>
      <c r="BB21" s="112">
        <v>0</v>
      </c>
      <c r="BC21" s="92">
        <v>0</v>
      </c>
      <c r="BD21" s="92">
        <v>0</v>
      </c>
      <c r="BE21" s="92">
        <v>0</v>
      </c>
      <c r="BF21" s="92">
        <v>0</v>
      </c>
      <c r="BG21" s="92">
        <v>0</v>
      </c>
      <c r="BH21" s="92">
        <v>0</v>
      </c>
      <c r="BI21" s="92">
        <v>0</v>
      </c>
      <c r="BJ21" s="92">
        <v>0</v>
      </c>
      <c r="BK21" s="92">
        <v>0</v>
      </c>
      <c r="BL21" s="92">
        <v>0</v>
      </c>
      <c r="BM21" s="92">
        <v>0</v>
      </c>
      <c r="BN21" s="92">
        <v>0</v>
      </c>
      <c r="BO21" s="112">
        <v>0</v>
      </c>
      <c r="BP21" s="92">
        <v>0</v>
      </c>
      <c r="BQ21" s="92">
        <v>0</v>
      </c>
      <c r="BR21" s="92">
        <v>0</v>
      </c>
      <c r="BS21" s="92">
        <v>0</v>
      </c>
      <c r="BT21" s="112">
        <v>23200</v>
      </c>
      <c r="BU21" s="92">
        <v>0</v>
      </c>
      <c r="BV21" s="92">
        <v>0</v>
      </c>
      <c r="BW21" s="92">
        <v>0</v>
      </c>
      <c r="BX21" s="92">
        <v>23200</v>
      </c>
      <c r="BY21" s="92">
        <v>0</v>
      </c>
      <c r="BZ21" s="92">
        <v>0</v>
      </c>
      <c r="CA21" s="92">
        <v>0</v>
      </c>
      <c r="CB21" s="92">
        <v>0</v>
      </c>
      <c r="CC21" s="92">
        <v>0</v>
      </c>
      <c r="CD21" s="92">
        <v>0</v>
      </c>
      <c r="CE21" s="92">
        <v>0</v>
      </c>
      <c r="CF21" s="92">
        <v>0</v>
      </c>
      <c r="CG21" s="112">
        <v>0</v>
      </c>
      <c r="CH21" s="92">
        <v>0</v>
      </c>
      <c r="CI21" s="92">
        <v>0</v>
      </c>
      <c r="CJ21" s="92">
        <v>0</v>
      </c>
      <c r="CK21" s="92">
        <v>0</v>
      </c>
      <c r="CL21" s="92">
        <v>0</v>
      </c>
      <c r="CM21" s="92">
        <v>0</v>
      </c>
      <c r="CN21" s="92">
        <v>0</v>
      </c>
      <c r="CO21" s="92">
        <v>0</v>
      </c>
      <c r="CP21" s="92">
        <v>0</v>
      </c>
      <c r="CQ21" s="92">
        <v>0</v>
      </c>
      <c r="CR21" s="92">
        <v>0</v>
      </c>
      <c r="CS21" s="92">
        <v>0</v>
      </c>
      <c r="CT21" s="92">
        <v>0</v>
      </c>
      <c r="CU21" s="92">
        <v>0</v>
      </c>
      <c r="CV21" s="92">
        <v>0</v>
      </c>
      <c r="CW21" s="92">
        <v>0</v>
      </c>
      <c r="CX21" s="112">
        <v>0</v>
      </c>
      <c r="CY21" s="92">
        <v>0</v>
      </c>
      <c r="CZ21" s="92">
        <v>0</v>
      </c>
      <c r="DA21" s="112">
        <v>0</v>
      </c>
      <c r="DB21" s="92">
        <v>0</v>
      </c>
      <c r="DC21" s="92">
        <v>0</v>
      </c>
      <c r="DD21" s="92">
        <v>0</v>
      </c>
      <c r="DE21" s="92">
        <v>0</v>
      </c>
      <c r="DF21" s="92">
        <v>0</v>
      </c>
      <c r="DG21" s="112">
        <v>0</v>
      </c>
      <c r="DH21" s="92">
        <v>0</v>
      </c>
      <c r="DI21" s="92">
        <v>0</v>
      </c>
      <c r="DJ21" s="92">
        <v>0</v>
      </c>
      <c r="DK21" s="112">
        <v>0</v>
      </c>
      <c r="DL21" s="92">
        <v>0</v>
      </c>
      <c r="DM21" s="92">
        <v>0</v>
      </c>
      <c r="DN21" s="92">
        <v>0</v>
      </c>
      <c r="DO21" s="92">
        <v>0</v>
      </c>
      <c r="DP21" s="143">
        <v>0</v>
      </c>
    </row>
    <row r="22" ht="22.5" customHeight="1" spans="1:120">
      <c r="A22" s="130" t="s">
        <v>306</v>
      </c>
      <c r="B22" s="131"/>
      <c r="C22" s="131"/>
      <c r="D22" s="139" t="s">
        <v>536</v>
      </c>
      <c r="E22" s="139" t="s">
        <v>537</v>
      </c>
      <c r="F22" s="139" t="s">
        <v>519</v>
      </c>
      <c r="G22" s="139" t="s">
        <v>538</v>
      </c>
      <c r="H22" s="139" t="s">
        <v>537</v>
      </c>
      <c r="I22" s="139" t="s">
        <v>532</v>
      </c>
      <c r="J22" s="269" t="s">
        <v>64</v>
      </c>
      <c r="K22" s="112">
        <v>3885683</v>
      </c>
      <c r="L22" s="112">
        <v>0</v>
      </c>
      <c r="M22" s="92">
        <v>0</v>
      </c>
      <c r="N22" s="92">
        <v>0</v>
      </c>
      <c r="O22" s="92">
        <v>0</v>
      </c>
      <c r="P22" s="92">
        <v>0</v>
      </c>
      <c r="Q22" s="92">
        <v>0</v>
      </c>
      <c r="R22" s="92">
        <v>0</v>
      </c>
      <c r="S22" s="92">
        <v>0</v>
      </c>
      <c r="T22" s="92">
        <v>0</v>
      </c>
      <c r="U22" s="92">
        <v>0</v>
      </c>
      <c r="V22" s="92">
        <v>0</v>
      </c>
      <c r="W22" s="92">
        <v>0</v>
      </c>
      <c r="X22" s="92">
        <v>0</v>
      </c>
      <c r="Y22" s="92">
        <v>0</v>
      </c>
      <c r="Z22" s="112">
        <v>0</v>
      </c>
      <c r="AA22" s="92">
        <v>0</v>
      </c>
      <c r="AB22" s="92">
        <v>0</v>
      </c>
      <c r="AC22" s="92">
        <v>0</v>
      </c>
      <c r="AD22" s="92">
        <v>0</v>
      </c>
      <c r="AE22" s="92">
        <v>0</v>
      </c>
      <c r="AF22" s="92">
        <v>0</v>
      </c>
      <c r="AG22" s="92">
        <v>0</v>
      </c>
      <c r="AH22" s="92">
        <v>0</v>
      </c>
      <c r="AI22" s="92">
        <v>0</v>
      </c>
      <c r="AJ22" s="92">
        <v>0</v>
      </c>
      <c r="AK22" s="92">
        <v>0</v>
      </c>
      <c r="AL22" s="92">
        <v>0</v>
      </c>
      <c r="AM22" s="92">
        <v>0</v>
      </c>
      <c r="AN22" s="92">
        <v>0</v>
      </c>
      <c r="AO22" s="92">
        <v>0</v>
      </c>
      <c r="AP22" s="92">
        <v>0</v>
      </c>
      <c r="AQ22" s="92">
        <v>0</v>
      </c>
      <c r="AR22" s="92">
        <v>0</v>
      </c>
      <c r="AS22" s="92">
        <v>0</v>
      </c>
      <c r="AT22" s="92">
        <v>0</v>
      </c>
      <c r="AU22" s="92">
        <v>0</v>
      </c>
      <c r="AV22" s="92">
        <v>0</v>
      </c>
      <c r="AW22" s="92">
        <v>0</v>
      </c>
      <c r="AX22" s="92">
        <v>0</v>
      </c>
      <c r="AY22" s="92">
        <v>0</v>
      </c>
      <c r="AZ22" s="92">
        <v>0</v>
      </c>
      <c r="BA22" s="92">
        <v>0</v>
      </c>
      <c r="BB22" s="112">
        <v>0</v>
      </c>
      <c r="BC22" s="92">
        <v>0</v>
      </c>
      <c r="BD22" s="92">
        <v>0</v>
      </c>
      <c r="BE22" s="92">
        <v>0</v>
      </c>
      <c r="BF22" s="92">
        <v>0</v>
      </c>
      <c r="BG22" s="92">
        <v>0</v>
      </c>
      <c r="BH22" s="92">
        <v>0</v>
      </c>
      <c r="BI22" s="92">
        <v>0</v>
      </c>
      <c r="BJ22" s="92">
        <v>0</v>
      </c>
      <c r="BK22" s="92">
        <v>0</v>
      </c>
      <c r="BL22" s="92">
        <v>0</v>
      </c>
      <c r="BM22" s="92">
        <v>0</v>
      </c>
      <c r="BN22" s="92">
        <v>0</v>
      </c>
      <c r="BO22" s="112">
        <v>0</v>
      </c>
      <c r="BP22" s="92">
        <v>0</v>
      </c>
      <c r="BQ22" s="92">
        <v>0</v>
      </c>
      <c r="BR22" s="92">
        <v>0</v>
      </c>
      <c r="BS22" s="92">
        <v>0</v>
      </c>
      <c r="BT22" s="112">
        <v>3885683</v>
      </c>
      <c r="BU22" s="92">
        <v>0</v>
      </c>
      <c r="BV22" s="92">
        <v>0</v>
      </c>
      <c r="BW22" s="92">
        <v>0</v>
      </c>
      <c r="BX22" s="92">
        <v>3885683</v>
      </c>
      <c r="BY22" s="92">
        <v>0</v>
      </c>
      <c r="BZ22" s="92">
        <v>0</v>
      </c>
      <c r="CA22" s="92">
        <v>0</v>
      </c>
      <c r="CB22" s="92">
        <v>0</v>
      </c>
      <c r="CC22" s="92">
        <v>0</v>
      </c>
      <c r="CD22" s="92">
        <v>0</v>
      </c>
      <c r="CE22" s="92">
        <v>0</v>
      </c>
      <c r="CF22" s="92">
        <v>0</v>
      </c>
      <c r="CG22" s="112">
        <v>0</v>
      </c>
      <c r="CH22" s="92">
        <v>0</v>
      </c>
      <c r="CI22" s="92">
        <v>0</v>
      </c>
      <c r="CJ22" s="92">
        <v>0</v>
      </c>
      <c r="CK22" s="92">
        <v>0</v>
      </c>
      <c r="CL22" s="92">
        <v>0</v>
      </c>
      <c r="CM22" s="92">
        <v>0</v>
      </c>
      <c r="CN22" s="92">
        <v>0</v>
      </c>
      <c r="CO22" s="92">
        <v>0</v>
      </c>
      <c r="CP22" s="92">
        <v>0</v>
      </c>
      <c r="CQ22" s="92">
        <v>0</v>
      </c>
      <c r="CR22" s="92">
        <v>0</v>
      </c>
      <c r="CS22" s="92">
        <v>0</v>
      </c>
      <c r="CT22" s="92">
        <v>0</v>
      </c>
      <c r="CU22" s="92">
        <v>0</v>
      </c>
      <c r="CV22" s="92">
        <v>0</v>
      </c>
      <c r="CW22" s="92">
        <v>0</v>
      </c>
      <c r="CX22" s="112">
        <v>0</v>
      </c>
      <c r="CY22" s="92">
        <v>0</v>
      </c>
      <c r="CZ22" s="92">
        <v>0</v>
      </c>
      <c r="DA22" s="112">
        <v>0</v>
      </c>
      <c r="DB22" s="92">
        <v>0</v>
      </c>
      <c r="DC22" s="92">
        <v>0</v>
      </c>
      <c r="DD22" s="92">
        <v>0</v>
      </c>
      <c r="DE22" s="92">
        <v>0</v>
      </c>
      <c r="DF22" s="92">
        <v>0</v>
      </c>
      <c r="DG22" s="112">
        <v>0</v>
      </c>
      <c r="DH22" s="92">
        <v>0</v>
      </c>
      <c r="DI22" s="92">
        <v>0</v>
      </c>
      <c r="DJ22" s="92">
        <v>0</v>
      </c>
      <c r="DK22" s="112">
        <v>0</v>
      </c>
      <c r="DL22" s="92">
        <v>0</v>
      </c>
      <c r="DM22" s="92">
        <v>0</v>
      </c>
      <c r="DN22" s="92">
        <v>0</v>
      </c>
      <c r="DO22" s="92">
        <v>0</v>
      </c>
      <c r="DP22" s="143">
        <v>0</v>
      </c>
    </row>
    <row r="23" ht="22.5" customHeight="1" spans="1:120">
      <c r="A23" s="130" t="s">
        <v>306</v>
      </c>
      <c r="B23" s="131"/>
      <c r="C23" s="131"/>
      <c r="D23" s="139" t="s">
        <v>525</v>
      </c>
      <c r="E23" s="139" t="s">
        <v>526</v>
      </c>
      <c r="F23" s="139" t="s">
        <v>519</v>
      </c>
      <c r="G23" s="139" t="s">
        <v>527</v>
      </c>
      <c r="H23" s="139" t="s">
        <v>528</v>
      </c>
      <c r="I23" s="139" t="s">
        <v>532</v>
      </c>
      <c r="J23" s="269" t="s">
        <v>64</v>
      </c>
      <c r="K23" s="112">
        <v>1182755</v>
      </c>
      <c r="L23" s="112">
        <v>0</v>
      </c>
      <c r="M23" s="92">
        <v>0</v>
      </c>
      <c r="N23" s="92">
        <v>0</v>
      </c>
      <c r="O23" s="92">
        <v>0</v>
      </c>
      <c r="P23" s="92">
        <v>0</v>
      </c>
      <c r="Q23" s="92">
        <v>0</v>
      </c>
      <c r="R23" s="92">
        <v>0</v>
      </c>
      <c r="S23" s="92">
        <v>0</v>
      </c>
      <c r="T23" s="92">
        <v>0</v>
      </c>
      <c r="U23" s="92">
        <v>0</v>
      </c>
      <c r="V23" s="92">
        <v>0</v>
      </c>
      <c r="W23" s="92">
        <v>0</v>
      </c>
      <c r="X23" s="92">
        <v>0</v>
      </c>
      <c r="Y23" s="92">
        <v>0</v>
      </c>
      <c r="Z23" s="112">
        <v>0</v>
      </c>
      <c r="AA23" s="92">
        <v>0</v>
      </c>
      <c r="AB23" s="92">
        <v>0</v>
      </c>
      <c r="AC23" s="92">
        <v>0</v>
      </c>
      <c r="AD23" s="92">
        <v>0</v>
      </c>
      <c r="AE23" s="92">
        <v>0</v>
      </c>
      <c r="AF23" s="92">
        <v>0</v>
      </c>
      <c r="AG23" s="92">
        <v>0</v>
      </c>
      <c r="AH23" s="92">
        <v>0</v>
      </c>
      <c r="AI23" s="92">
        <v>0</v>
      </c>
      <c r="AJ23" s="92">
        <v>0</v>
      </c>
      <c r="AK23" s="92">
        <v>0</v>
      </c>
      <c r="AL23" s="92">
        <v>0</v>
      </c>
      <c r="AM23" s="92">
        <v>0</v>
      </c>
      <c r="AN23" s="92">
        <v>0</v>
      </c>
      <c r="AO23" s="92">
        <v>0</v>
      </c>
      <c r="AP23" s="92">
        <v>0</v>
      </c>
      <c r="AQ23" s="92">
        <v>0</v>
      </c>
      <c r="AR23" s="92">
        <v>0</v>
      </c>
      <c r="AS23" s="92">
        <v>0</v>
      </c>
      <c r="AT23" s="92">
        <v>0</v>
      </c>
      <c r="AU23" s="92">
        <v>0</v>
      </c>
      <c r="AV23" s="92">
        <v>0</v>
      </c>
      <c r="AW23" s="92">
        <v>0</v>
      </c>
      <c r="AX23" s="92">
        <v>0</v>
      </c>
      <c r="AY23" s="92">
        <v>0</v>
      </c>
      <c r="AZ23" s="92">
        <v>0</v>
      </c>
      <c r="BA23" s="92">
        <v>0</v>
      </c>
      <c r="BB23" s="112">
        <v>0</v>
      </c>
      <c r="BC23" s="92">
        <v>0</v>
      </c>
      <c r="BD23" s="92">
        <v>0</v>
      </c>
      <c r="BE23" s="92">
        <v>0</v>
      </c>
      <c r="BF23" s="92">
        <v>0</v>
      </c>
      <c r="BG23" s="92">
        <v>0</v>
      </c>
      <c r="BH23" s="92">
        <v>0</v>
      </c>
      <c r="BI23" s="92">
        <v>0</v>
      </c>
      <c r="BJ23" s="92">
        <v>0</v>
      </c>
      <c r="BK23" s="92">
        <v>0</v>
      </c>
      <c r="BL23" s="92">
        <v>0</v>
      </c>
      <c r="BM23" s="92">
        <v>0</v>
      </c>
      <c r="BN23" s="92">
        <v>0</v>
      </c>
      <c r="BO23" s="112">
        <v>0</v>
      </c>
      <c r="BP23" s="92">
        <v>0</v>
      </c>
      <c r="BQ23" s="92">
        <v>0</v>
      </c>
      <c r="BR23" s="92">
        <v>0</v>
      </c>
      <c r="BS23" s="92">
        <v>0</v>
      </c>
      <c r="BT23" s="112">
        <v>1182755</v>
      </c>
      <c r="BU23" s="92">
        <v>0</v>
      </c>
      <c r="BV23" s="92">
        <v>0</v>
      </c>
      <c r="BW23" s="92">
        <v>0</v>
      </c>
      <c r="BX23" s="92">
        <v>1182755</v>
      </c>
      <c r="BY23" s="92">
        <v>0</v>
      </c>
      <c r="BZ23" s="92">
        <v>0</v>
      </c>
      <c r="CA23" s="92">
        <v>0</v>
      </c>
      <c r="CB23" s="92">
        <v>0</v>
      </c>
      <c r="CC23" s="92">
        <v>0</v>
      </c>
      <c r="CD23" s="92">
        <v>0</v>
      </c>
      <c r="CE23" s="92">
        <v>0</v>
      </c>
      <c r="CF23" s="92">
        <v>0</v>
      </c>
      <c r="CG23" s="112">
        <v>0</v>
      </c>
      <c r="CH23" s="92">
        <v>0</v>
      </c>
      <c r="CI23" s="92">
        <v>0</v>
      </c>
      <c r="CJ23" s="92">
        <v>0</v>
      </c>
      <c r="CK23" s="92">
        <v>0</v>
      </c>
      <c r="CL23" s="92">
        <v>0</v>
      </c>
      <c r="CM23" s="92">
        <v>0</v>
      </c>
      <c r="CN23" s="92">
        <v>0</v>
      </c>
      <c r="CO23" s="92">
        <v>0</v>
      </c>
      <c r="CP23" s="92">
        <v>0</v>
      </c>
      <c r="CQ23" s="92">
        <v>0</v>
      </c>
      <c r="CR23" s="92">
        <v>0</v>
      </c>
      <c r="CS23" s="92">
        <v>0</v>
      </c>
      <c r="CT23" s="92">
        <v>0</v>
      </c>
      <c r="CU23" s="92">
        <v>0</v>
      </c>
      <c r="CV23" s="92">
        <v>0</v>
      </c>
      <c r="CW23" s="92">
        <v>0</v>
      </c>
      <c r="CX23" s="112">
        <v>0</v>
      </c>
      <c r="CY23" s="92">
        <v>0</v>
      </c>
      <c r="CZ23" s="92">
        <v>0</v>
      </c>
      <c r="DA23" s="112">
        <v>0</v>
      </c>
      <c r="DB23" s="92">
        <v>0</v>
      </c>
      <c r="DC23" s="92">
        <v>0</v>
      </c>
      <c r="DD23" s="92">
        <v>0</v>
      </c>
      <c r="DE23" s="92">
        <v>0</v>
      </c>
      <c r="DF23" s="92">
        <v>0</v>
      </c>
      <c r="DG23" s="112">
        <v>0</v>
      </c>
      <c r="DH23" s="92">
        <v>0</v>
      </c>
      <c r="DI23" s="92">
        <v>0</v>
      </c>
      <c r="DJ23" s="92">
        <v>0</v>
      </c>
      <c r="DK23" s="112">
        <v>0</v>
      </c>
      <c r="DL23" s="92">
        <v>0</v>
      </c>
      <c r="DM23" s="92">
        <v>0</v>
      </c>
      <c r="DN23" s="92">
        <v>0</v>
      </c>
      <c r="DO23" s="92">
        <v>0</v>
      </c>
      <c r="DP23" s="143">
        <v>0</v>
      </c>
    </row>
    <row r="24" ht="22.5" customHeight="1" spans="1:120">
      <c r="A24" s="130" t="s">
        <v>306</v>
      </c>
      <c r="B24" s="131"/>
      <c r="C24" s="131"/>
      <c r="D24" s="139" t="s">
        <v>539</v>
      </c>
      <c r="E24" s="139" t="s">
        <v>540</v>
      </c>
      <c r="F24" s="139" t="s">
        <v>519</v>
      </c>
      <c r="G24" s="139" t="s">
        <v>541</v>
      </c>
      <c r="H24" s="139" t="s">
        <v>542</v>
      </c>
      <c r="I24" s="139" t="s">
        <v>532</v>
      </c>
      <c r="J24" s="269" t="s">
        <v>64</v>
      </c>
      <c r="K24" s="112">
        <v>724100</v>
      </c>
      <c r="L24" s="112">
        <v>0</v>
      </c>
      <c r="M24" s="92">
        <v>0</v>
      </c>
      <c r="N24" s="92">
        <v>0</v>
      </c>
      <c r="O24" s="92">
        <v>0</v>
      </c>
      <c r="P24" s="92">
        <v>0</v>
      </c>
      <c r="Q24" s="92">
        <v>0</v>
      </c>
      <c r="R24" s="92">
        <v>0</v>
      </c>
      <c r="S24" s="92">
        <v>0</v>
      </c>
      <c r="T24" s="92">
        <v>0</v>
      </c>
      <c r="U24" s="92">
        <v>0</v>
      </c>
      <c r="V24" s="92">
        <v>0</v>
      </c>
      <c r="W24" s="92">
        <v>0</v>
      </c>
      <c r="X24" s="92">
        <v>0</v>
      </c>
      <c r="Y24" s="92">
        <v>0</v>
      </c>
      <c r="Z24" s="112">
        <v>0</v>
      </c>
      <c r="AA24" s="92">
        <v>0</v>
      </c>
      <c r="AB24" s="92">
        <v>0</v>
      </c>
      <c r="AC24" s="92">
        <v>0</v>
      </c>
      <c r="AD24" s="92">
        <v>0</v>
      </c>
      <c r="AE24" s="92">
        <v>0</v>
      </c>
      <c r="AF24" s="92">
        <v>0</v>
      </c>
      <c r="AG24" s="92">
        <v>0</v>
      </c>
      <c r="AH24" s="92">
        <v>0</v>
      </c>
      <c r="AI24" s="92">
        <v>0</v>
      </c>
      <c r="AJ24" s="92">
        <v>0</v>
      </c>
      <c r="AK24" s="92">
        <v>0</v>
      </c>
      <c r="AL24" s="92">
        <v>0</v>
      </c>
      <c r="AM24" s="92">
        <v>0</v>
      </c>
      <c r="AN24" s="92">
        <v>0</v>
      </c>
      <c r="AO24" s="92">
        <v>0</v>
      </c>
      <c r="AP24" s="92">
        <v>0</v>
      </c>
      <c r="AQ24" s="92">
        <v>0</v>
      </c>
      <c r="AR24" s="92">
        <v>0</v>
      </c>
      <c r="AS24" s="92">
        <v>0</v>
      </c>
      <c r="AT24" s="92">
        <v>0</v>
      </c>
      <c r="AU24" s="92">
        <v>0</v>
      </c>
      <c r="AV24" s="92">
        <v>0</v>
      </c>
      <c r="AW24" s="92">
        <v>0</v>
      </c>
      <c r="AX24" s="92">
        <v>0</v>
      </c>
      <c r="AY24" s="92">
        <v>0</v>
      </c>
      <c r="AZ24" s="92">
        <v>0</v>
      </c>
      <c r="BA24" s="92">
        <v>0</v>
      </c>
      <c r="BB24" s="112">
        <v>0</v>
      </c>
      <c r="BC24" s="92">
        <v>0</v>
      </c>
      <c r="BD24" s="92">
        <v>0</v>
      </c>
      <c r="BE24" s="92">
        <v>0</v>
      </c>
      <c r="BF24" s="92">
        <v>0</v>
      </c>
      <c r="BG24" s="92">
        <v>0</v>
      </c>
      <c r="BH24" s="92">
        <v>0</v>
      </c>
      <c r="BI24" s="92">
        <v>0</v>
      </c>
      <c r="BJ24" s="92">
        <v>0</v>
      </c>
      <c r="BK24" s="92">
        <v>0</v>
      </c>
      <c r="BL24" s="92">
        <v>0</v>
      </c>
      <c r="BM24" s="92">
        <v>0</v>
      </c>
      <c r="BN24" s="92">
        <v>0</v>
      </c>
      <c r="BO24" s="112">
        <v>0</v>
      </c>
      <c r="BP24" s="92">
        <v>0</v>
      </c>
      <c r="BQ24" s="92">
        <v>0</v>
      </c>
      <c r="BR24" s="92">
        <v>0</v>
      </c>
      <c r="BS24" s="92">
        <v>0</v>
      </c>
      <c r="BT24" s="112">
        <v>724100</v>
      </c>
      <c r="BU24" s="92">
        <v>0</v>
      </c>
      <c r="BV24" s="92">
        <v>0</v>
      </c>
      <c r="BW24" s="92">
        <v>0</v>
      </c>
      <c r="BX24" s="92">
        <v>724100</v>
      </c>
      <c r="BY24" s="92">
        <v>0</v>
      </c>
      <c r="BZ24" s="92">
        <v>0</v>
      </c>
      <c r="CA24" s="92">
        <v>0</v>
      </c>
      <c r="CB24" s="92">
        <v>0</v>
      </c>
      <c r="CC24" s="92">
        <v>0</v>
      </c>
      <c r="CD24" s="92">
        <v>0</v>
      </c>
      <c r="CE24" s="92">
        <v>0</v>
      </c>
      <c r="CF24" s="92">
        <v>0</v>
      </c>
      <c r="CG24" s="112">
        <v>0</v>
      </c>
      <c r="CH24" s="92">
        <v>0</v>
      </c>
      <c r="CI24" s="92">
        <v>0</v>
      </c>
      <c r="CJ24" s="92">
        <v>0</v>
      </c>
      <c r="CK24" s="92">
        <v>0</v>
      </c>
      <c r="CL24" s="92">
        <v>0</v>
      </c>
      <c r="CM24" s="92">
        <v>0</v>
      </c>
      <c r="CN24" s="92">
        <v>0</v>
      </c>
      <c r="CO24" s="92">
        <v>0</v>
      </c>
      <c r="CP24" s="92">
        <v>0</v>
      </c>
      <c r="CQ24" s="92">
        <v>0</v>
      </c>
      <c r="CR24" s="92">
        <v>0</v>
      </c>
      <c r="CS24" s="92">
        <v>0</v>
      </c>
      <c r="CT24" s="92">
        <v>0</v>
      </c>
      <c r="CU24" s="92">
        <v>0</v>
      </c>
      <c r="CV24" s="92">
        <v>0</v>
      </c>
      <c r="CW24" s="92">
        <v>0</v>
      </c>
      <c r="CX24" s="112">
        <v>0</v>
      </c>
      <c r="CY24" s="92">
        <v>0</v>
      </c>
      <c r="CZ24" s="92">
        <v>0</v>
      </c>
      <c r="DA24" s="112">
        <v>0</v>
      </c>
      <c r="DB24" s="92">
        <v>0</v>
      </c>
      <c r="DC24" s="92">
        <v>0</v>
      </c>
      <c r="DD24" s="92">
        <v>0</v>
      </c>
      <c r="DE24" s="92">
        <v>0</v>
      </c>
      <c r="DF24" s="92">
        <v>0</v>
      </c>
      <c r="DG24" s="112">
        <v>0</v>
      </c>
      <c r="DH24" s="92">
        <v>0</v>
      </c>
      <c r="DI24" s="92">
        <v>0</v>
      </c>
      <c r="DJ24" s="92">
        <v>0</v>
      </c>
      <c r="DK24" s="112">
        <v>0</v>
      </c>
      <c r="DL24" s="92">
        <v>0</v>
      </c>
      <c r="DM24" s="92">
        <v>0</v>
      </c>
      <c r="DN24" s="92">
        <v>0</v>
      </c>
      <c r="DO24" s="92">
        <v>0</v>
      </c>
      <c r="DP24" s="143">
        <v>0</v>
      </c>
    </row>
    <row r="25" ht="22.5" customHeight="1" spans="1:120">
      <c r="A25" s="130" t="s">
        <v>306</v>
      </c>
      <c r="B25" s="131"/>
      <c r="C25" s="131"/>
      <c r="D25" s="139" t="s">
        <v>543</v>
      </c>
      <c r="E25" s="139" t="s">
        <v>544</v>
      </c>
      <c r="F25" s="139" t="s">
        <v>519</v>
      </c>
      <c r="G25" s="139" t="s">
        <v>527</v>
      </c>
      <c r="H25" s="139" t="s">
        <v>528</v>
      </c>
      <c r="I25" s="139" t="s">
        <v>532</v>
      </c>
      <c r="J25" s="269" t="s">
        <v>64</v>
      </c>
      <c r="K25" s="112">
        <v>5720000</v>
      </c>
      <c r="L25" s="112">
        <v>0</v>
      </c>
      <c r="M25" s="92">
        <v>0</v>
      </c>
      <c r="N25" s="92">
        <v>0</v>
      </c>
      <c r="O25" s="92">
        <v>0</v>
      </c>
      <c r="P25" s="92">
        <v>0</v>
      </c>
      <c r="Q25" s="92">
        <v>0</v>
      </c>
      <c r="R25" s="92">
        <v>0</v>
      </c>
      <c r="S25" s="92">
        <v>0</v>
      </c>
      <c r="T25" s="92">
        <v>0</v>
      </c>
      <c r="U25" s="92">
        <v>0</v>
      </c>
      <c r="V25" s="92">
        <v>0</v>
      </c>
      <c r="W25" s="92">
        <v>0</v>
      </c>
      <c r="X25" s="92">
        <v>0</v>
      </c>
      <c r="Y25" s="92">
        <v>0</v>
      </c>
      <c r="Z25" s="112">
        <v>0</v>
      </c>
      <c r="AA25" s="92">
        <v>0</v>
      </c>
      <c r="AB25" s="92">
        <v>0</v>
      </c>
      <c r="AC25" s="92">
        <v>0</v>
      </c>
      <c r="AD25" s="92">
        <v>0</v>
      </c>
      <c r="AE25" s="92">
        <v>0</v>
      </c>
      <c r="AF25" s="92">
        <v>0</v>
      </c>
      <c r="AG25" s="92">
        <v>0</v>
      </c>
      <c r="AH25" s="92">
        <v>0</v>
      </c>
      <c r="AI25" s="92">
        <v>0</v>
      </c>
      <c r="AJ25" s="92">
        <v>0</v>
      </c>
      <c r="AK25" s="92">
        <v>0</v>
      </c>
      <c r="AL25" s="92">
        <v>0</v>
      </c>
      <c r="AM25" s="92">
        <v>0</v>
      </c>
      <c r="AN25" s="92">
        <v>0</v>
      </c>
      <c r="AO25" s="92">
        <v>0</v>
      </c>
      <c r="AP25" s="92">
        <v>0</v>
      </c>
      <c r="AQ25" s="92">
        <v>0</v>
      </c>
      <c r="AR25" s="92">
        <v>0</v>
      </c>
      <c r="AS25" s="92">
        <v>0</v>
      </c>
      <c r="AT25" s="92">
        <v>0</v>
      </c>
      <c r="AU25" s="92">
        <v>0</v>
      </c>
      <c r="AV25" s="92">
        <v>0</v>
      </c>
      <c r="AW25" s="92">
        <v>0</v>
      </c>
      <c r="AX25" s="92">
        <v>0</v>
      </c>
      <c r="AY25" s="92">
        <v>0</v>
      </c>
      <c r="AZ25" s="92">
        <v>0</v>
      </c>
      <c r="BA25" s="92">
        <v>0</v>
      </c>
      <c r="BB25" s="112">
        <v>0</v>
      </c>
      <c r="BC25" s="92">
        <v>0</v>
      </c>
      <c r="BD25" s="92">
        <v>0</v>
      </c>
      <c r="BE25" s="92">
        <v>0</v>
      </c>
      <c r="BF25" s="92">
        <v>0</v>
      </c>
      <c r="BG25" s="92">
        <v>0</v>
      </c>
      <c r="BH25" s="92">
        <v>0</v>
      </c>
      <c r="BI25" s="92">
        <v>0</v>
      </c>
      <c r="BJ25" s="92">
        <v>0</v>
      </c>
      <c r="BK25" s="92">
        <v>0</v>
      </c>
      <c r="BL25" s="92">
        <v>0</v>
      </c>
      <c r="BM25" s="92">
        <v>0</v>
      </c>
      <c r="BN25" s="92">
        <v>0</v>
      </c>
      <c r="BO25" s="112">
        <v>0</v>
      </c>
      <c r="BP25" s="92">
        <v>0</v>
      </c>
      <c r="BQ25" s="92">
        <v>0</v>
      </c>
      <c r="BR25" s="92">
        <v>0</v>
      </c>
      <c r="BS25" s="92">
        <v>0</v>
      </c>
      <c r="BT25" s="112">
        <v>5720000</v>
      </c>
      <c r="BU25" s="92">
        <v>0</v>
      </c>
      <c r="BV25" s="92">
        <v>0</v>
      </c>
      <c r="BW25" s="92">
        <v>0</v>
      </c>
      <c r="BX25" s="92">
        <v>5720000</v>
      </c>
      <c r="BY25" s="92">
        <v>0</v>
      </c>
      <c r="BZ25" s="92">
        <v>0</v>
      </c>
      <c r="CA25" s="92">
        <v>0</v>
      </c>
      <c r="CB25" s="92">
        <v>0</v>
      </c>
      <c r="CC25" s="92">
        <v>0</v>
      </c>
      <c r="CD25" s="92">
        <v>0</v>
      </c>
      <c r="CE25" s="92">
        <v>0</v>
      </c>
      <c r="CF25" s="92">
        <v>0</v>
      </c>
      <c r="CG25" s="112">
        <v>0</v>
      </c>
      <c r="CH25" s="92">
        <v>0</v>
      </c>
      <c r="CI25" s="92">
        <v>0</v>
      </c>
      <c r="CJ25" s="92">
        <v>0</v>
      </c>
      <c r="CK25" s="92">
        <v>0</v>
      </c>
      <c r="CL25" s="92">
        <v>0</v>
      </c>
      <c r="CM25" s="92">
        <v>0</v>
      </c>
      <c r="CN25" s="92">
        <v>0</v>
      </c>
      <c r="CO25" s="92">
        <v>0</v>
      </c>
      <c r="CP25" s="92">
        <v>0</v>
      </c>
      <c r="CQ25" s="92">
        <v>0</v>
      </c>
      <c r="CR25" s="92">
        <v>0</v>
      </c>
      <c r="CS25" s="92">
        <v>0</v>
      </c>
      <c r="CT25" s="92">
        <v>0</v>
      </c>
      <c r="CU25" s="92">
        <v>0</v>
      </c>
      <c r="CV25" s="92">
        <v>0</v>
      </c>
      <c r="CW25" s="92">
        <v>0</v>
      </c>
      <c r="CX25" s="112">
        <v>0</v>
      </c>
      <c r="CY25" s="92">
        <v>0</v>
      </c>
      <c r="CZ25" s="92">
        <v>0</v>
      </c>
      <c r="DA25" s="112">
        <v>0</v>
      </c>
      <c r="DB25" s="92">
        <v>0</v>
      </c>
      <c r="DC25" s="92">
        <v>0</v>
      </c>
      <c r="DD25" s="92">
        <v>0</v>
      </c>
      <c r="DE25" s="92">
        <v>0</v>
      </c>
      <c r="DF25" s="92">
        <v>0</v>
      </c>
      <c r="DG25" s="112">
        <v>0</v>
      </c>
      <c r="DH25" s="92">
        <v>0</v>
      </c>
      <c r="DI25" s="92">
        <v>0</v>
      </c>
      <c r="DJ25" s="92">
        <v>0</v>
      </c>
      <c r="DK25" s="112">
        <v>0</v>
      </c>
      <c r="DL25" s="92">
        <v>0</v>
      </c>
      <c r="DM25" s="92">
        <v>0</v>
      </c>
      <c r="DN25" s="92">
        <v>0</v>
      </c>
      <c r="DO25" s="92">
        <v>0</v>
      </c>
      <c r="DP25" s="143">
        <v>0</v>
      </c>
    </row>
    <row r="26" ht="22.5" customHeight="1" spans="1:120">
      <c r="A26" s="130" t="s">
        <v>306</v>
      </c>
      <c r="B26" s="131"/>
      <c r="C26" s="131"/>
      <c r="D26" s="139" t="s">
        <v>545</v>
      </c>
      <c r="E26" s="139" t="s">
        <v>546</v>
      </c>
      <c r="F26" s="139" t="s">
        <v>519</v>
      </c>
      <c r="G26" s="139" t="s">
        <v>547</v>
      </c>
      <c r="H26" s="139" t="s">
        <v>548</v>
      </c>
      <c r="I26" s="139" t="s">
        <v>532</v>
      </c>
      <c r="J26" s="269" t="s">
        <v>64</v>
      </c>
      <c r="K26" s="112">
        <v>476800</v>
      </c>
      <c r="L26" s="112">
        <v>0</v>
      </c>
      <c r="M26" s="92">
        <v>0</v>
      </c>
      <c r="N26" s="92">
        <v>0</v>
      </c>
      <c r="O26" s="92">
        <v>0</v>
      </c>
      <c r="P26" s="92">
        <v>0</v>
      </c>
      <c r="Q26" s="92">
        <v>0</v>
      </c>
      <c r="R26" s="92">
        <v>0</v>
      </c>
      <c r="S26" s="92">
        <v>0</v>
      </c>
      <c r="T26" s="92">
        <v>0</v>
      </c>
      <c r="U26" s="92">
        <v>0</v>
      </c>
      <c r="V26" s="92">
        <v>0</v>
      </c>
      <c r="W26" s="92">
        <v>0</v>
      </c>
      <c r="X26" s="92">
        <v>0</v>
      </c>
      <c r="Y26" s="92">
        <v>0</v>
      </c>
      <c r="Z26" s="112">
        <v>0</v>
      </c>
      <c r="AA26" s="92">
        <v>0</v>
      </c>
      <c r="AB26" s="92">
        <v>0</v>
      </c>
      <c r="AC26" s="92">
        <v>0</v>
      </c>
      <c r="AD26" s="92">
        <v>0</v>
      </c>
      <c r="AE26" s="92">
        <v>0</v>
      </c>
      <c r="AF26" s="92">
        <v>0</v>
      </c>
      <c r="AG26" s="92">
        <v>0</v>
      </c>
      <c r="AH26" s="92">
        <v>0</v>
      </c>
      <c r="AI26" s="92">
        <v>0</v>
      </c>
      <c r="AJ26" s="92">
        <v>0</v>
      </c>
      <c r="AK26" s="92">
        <v>0</v>
      </c>
      <c r="AL26" s="92">
        <v>0</v>
      </c>
      <c r="AM26" s="92">
        <v>0</v>
      </c>
      <c r="AN26" s="92">
        <v>0</v>
      </c>
      <c r="AO26" s="92">
        <v>0</v>
      </c>
      <c r="AP26" s="92">
        <v>0</v>
      </c>
      <c r="AQ26" s="92">
        <v>0</v>
      </c>
      <c r="AR26" s="92">
        <v>0</v>
      </c>
      <c r="AS26" s="92">
        <v>0</v>
      </c>
      <c r="AT26" s="92">
        <v>0</v>
      </c>
      <c r="AU26" s="92">
        <v>0</v>
      </c>
      <c r="AV26" s="92">
        <v>0</v>
      </c>
      <c r="AW26" s="92">
        <v>0</v>
      </c>
      <c r="AX26" s="92">
        <v>0</v>
      </c>
      <c r="AY26" s="92">
        <v>0</v>
      </c>
      <c r="AZ26" s="92">
        <v>0</v>
      </c>
      <c r="BA26" s="92">
        <v>0</v>
      </c>
      <c r="BB26" s="112">
        <v>0</v>
      </c>
      <c r="BC26" s="92">
        <v>0</v>
      </c>
      <c r="BD26" s="92">
        <v>0</v>
      </c>
      <c r="BE26" s="92">
        <v>0</v>
      </c>
      <c r="BF26" s="92">
        <v>0</v>
      </c>
      <c r="BG26" s="92">
        <v>0</v>
      </c>
      <c r="BH26" s="92">
        <v>0</v>
      </c>
      <c r="BI26" s="92">
        <v>0</v>
      </c>
      <c r="BJ26" s="92">
        <v>0</v>
      </c>
      <c r="BK26" s="92">
        <v>0</v>
      </c>
      <c r="BL26" s="92">
        <v>0</v>
      </c>
      <c r="BM26" s="92">
        <v>0</v>
      </c>
      <c r="BN26" s="92">
        <v>0</v>
      </c>
      <c r="BO26" s="112">
        <v>0</v>
      </c>
      <c r="BP26" s="92">
        <v>0</v>
      </c>
      <c r="BQ26" s="92">
        <v>0</v>
      </c>
      <c r="BR26" s="92">
        <v>0</v>
      </c>
      <c r="BS26" s="92">
        <v>0</v>
      </c>
      <c r="BT26" s="112">
        <v>476800</v>
      </c>
      <c r="BU26" s="92">
        <v>0</v>
      </c>
      <c r="BV26" s="92">
        <v>0</v>
      </c>
      <c r="BW26" s="92">
        <v>0</v>
      </c>
      <c r="BX26" s="92">
        <v>476800</v>
      </c>
      <c r="BY26" s="92">
        <v>0</v>
      </c>
      <c r="BZ26" s="92">
        <v>0</v>
      </c>
      <c r="CA26" s="92">
        <v>0</v>
      </c>
      <c r="CB26" s="92">
        <v>0</v>
      </c>
      <c r="CC26" s="92">
        <v>0</v>
      </c>
      <c r="CD26" s="92">
        <v>0</v>
      </c>
      <c r="CE26" s="92">
        <v>0</v>
      </c>
      <c r="CF26" s="92">
        <v>0</v>
      </c>
      <c r="CG26" s="112">
        <v>0</v>
      </c>
      <c r="CH26" s="92">
        <v>0</v>
      </c>
      <c r="CI26" s="92">
        <v>0</v>
      </c>
      <c r="CJ26" s="92">
        <v>0</v>
      </c>
      <c r="CK26" s="92">
        <v>0</v>
      </c>
      <c r="CL26" s="92">
        <v>0</v>
      </c>
      <c r="CM26" s="92">
        <v>0</v>
      </c>
      <c r="CN26" s="92">
        <v>0</v>
      </c>
      <c r="CO26" s="92">
        <v>0</v>
      </c>
      <c r="CP26" s="92">
        <v>0</v>
      </c>
      <c r="CQ26" s="92">
        <v>0</v>
      </c>
      <c r="CR26" s="92">
        <v>0</v>
      </c>
      <c r="CS26" s="92">
        <v>0</v>
      </c>
      <c r="CT26" s="92">
        <v>0</v>
      </c>
      <c r="CU26" s="92">
        <v>0</v>
      </c>
      <c r="CV26" s="92">
        <v>0</v>
      </c>
      <c r="CW26" s="92">
        <v>0</v>
      </c>
      <c r="CX26" s="112">
        <v>0</v>
      </c>
      <c r="CY26" s="92">
        <v>0</v>
      </c>
      <c r="CZ26" s="92">
        <v>0</v>
      </c>
      <c r="DA26" s="112">
        <v>0</v>
      </c>
      <c r="DB26" s="92">
        <v>0</v>
      </c>
      <c r="DC26" s="92">
        <v>0</v>
      </c>
      <c r="DD26" s="92">
        <v>0</v>
      </c>
      <c r="DE26" s="92">
        <v>0</v>
      </c>
      <c r="DF26" s="92">
        <v>0</v>
      </c>
      <c r="DG26" s="112">
        <v>0</v>
      </c>
      <c r="DH26" s="92">
        <v>0</v>
      </c>
      <c r="DI26" s="92">
        <v>0</v>
      </c>
      <c r="DJ26" s="92">
        <v>0</v>
      </c>
      <c r="DK26" s="112">
        <v>0</v>
      </c>
      <c r="DL26" s="92">
        <v>0</v>
      </c>
      <c r="DM26" s="92">
        <v>0</v>
      </c>
      <c r="DN26" s="92">
        <v>0</v>
      </c>
      <c r="DO26" s="92">
        <v>0</v>
      </c>
      <c r="DP26" s="143">
        <v>0</v>
      </c>
    </row>
    <row r="27" ht="22.5" customHeight="1" spans="1:120">
      <c r="A27" s="136" t="s">
        <v>308</v>
      </c>
      <c r="B27" s="137"/>
      <c r="C27" s="137"/>
      <c r="D27" s="138" t="s">
        <v>309</v>
      </c>
      <c r="E27" s="138"/>
      <c r="F27" s="138" t="s">
        <v>64</v>
      </c>
      <c r="G27" s="138"/>
      <c r="H27" s="138"/>
      <c r="I27" s="138" t="s">
        <v>64</v>
      </c>
      <c r="J27" s="268" t="s">
        <v>64</v>
      </c>
      <c r="K27" s="112">
        <v>4450000</v>
      </c>
      <c r="L27" s="112">
        <v>0</v>
      </c>
      <c r="M27" s="141">
        <f t="shared" ref="M27:Y27" si="40">M28</f>
        <v>0</v>
      </c>
      <c r="N27" s="141">
        <f t="shared" si="40"/>
        <v>0</v>
      </c>
      <c r="O27" s="141">
        <f t="shared" si="40"/>
        <v>0</v>
      </c>
      <c r="P27" s="141">
        <f t="shared" si="40"/>
        <v>0</v>
      </c>
      <c r="Q27" s="141">
        <f t="shared" si="40"/>
        <v>0</v>
      </c>
      <c r="R27" s="141">
        <f t="shared" si="40"/>
        <v>0</v>
      </c>
      <c r="S27" s="141">
        <f t="shared" si="40"/>
        <v>0</v>
      </c>
      <c r="T27" s="141">
        <f t="shared" si="40"/>
        <v>0</v>
      </c>
      <c r="U27" s="141">
        <f t="shared" si="40"/>
        <v>0</v>
      </c>
      <c r="V27" s="141">
        <f t="shared" si="40"/>
        <v>0</v>
      </c>
      <c r="W27" s="141">
        <f t="shared" si="40"/>
        <v>0</v>
      </c>
      <c r="X27" s="141">
        <f t="shared" si="40"/>
        <v>0</v>
      </c>
      <c r="Y27" s="141">
        <f t="shared" si="40"/>
        <v>0</v>
      </c>
      <c r="Z27" s="112">
        <v>0</v>
      </c>
      <c r="AA27" s="141">
        <f t="shared" ref="AA27:BA27" si="41">AA28</f>
        <v>0</v>
      </c>
      <c r="AB27" s="141">
        <f t="shared" si="41"/>
        <v>0</v>
      </c>
      <c r="AC27" s="141">
        <f t="shared" si="41"/>
        <v>0</v>
      </c>
      <c r="AD27" s="141">
        <f t="shared" si="41"/>
        <v>0</v>
      </c>
      <c r="AE27" s="141">
        <f t="shared" si="41"/>
        <v>0</v>
      </c>
      <c r="AF27" s="141">
        <f t="shared" si="41"/>
        <v>0</v>
      </c>
      <c r="AG27" s="141">
        <f t="shared" si="41"/>
        <v>0</v>
      </c>
      <c r="AH27" s="141">
        <f t="shared" si="41"/>
        <v>0</v>
      </c>
      <c r="AI27" s="141">
        <f t="shared" si="41"/>
        <v>0</v>
      </c>
      <c r="AJ27" s="141">
        <f t="shared" si="41"/>
        <v>0</v>
      </c>
      <c r="AK27" s="141">
        <f t="shared" si="41"/>
        <v>0</v>
      </c>
      <c r="AL27" s="141">
        <f t="shared" si="41"/>
        <v>0</v>
      </c>
      <c r="AM27" s="141">
        <f t="shared" si="41"/>
        <v>0</v>
      </c>
      <c r="AN27" s="141">
        <f t="shared" si="41"/>
        <v>0</v>
      </c>
      <c r="AO27" s="141">
        <f t="shared" si="41"/>
        <v>0</v>
      </c>
      <c r="AP27" s="141">
        <f t="shared" si="41"/>
        <v>0</v>
      </c>
      <c r="AQ27" s="141">
        <f t="shared" si="41"/>
        <v>0</v>
      </c>
      <c r="AR27" s="141">
        <f t="shared" si="41"/>
        <v>0</v>
      </c>
      <c r="AS27" s="141">
        <f t="shared" si="41"/>
        <v>0</v>
      </c>
      <c r="AT27" s="141">
        <f t="shared" si="41"/>
        <v>0</v>
      </c>
      <c r="AU27" s="141">
        <f t="shared" si="41"/>
        <v>0</v>
      </c>
      <c r="AV27" s="141">
        <f t="shared" si="41"/>
        <v>0</v>
      </c>
      <c r="AW27" s="141">
        <f t="shared" si="41"/>
        <v>0</v>
      </c>
      <c r="AX27" s="141">
        <f t="shared" si="41"/>
        <v>0</v>
      </c>
      <c r="AY27" s="141">
        <f t="shared" si="41"/>
        <v>0</v>
      </c>
      <c r="AZ27" s="141">
        <f t="shared" si="41"/>
        <v>0</v>
      </c>
      <c r="BA27" s="141">
        <f t="shared" si="41"/>
        <v>0</v>
      </c>
      <c r="BB27" s="112">
        <v>0</v>
      </c>
      <c r="BC27" s="141">
        <f t="shared" ref="BC27:BN27" si="42">BC28</f>
        <v>0</v>
      </c>
      <c r="BD27" s="141">
        <f t="shared" si="42"/>
        <v>0</v>
      </c>
      <c r="BE27" s="141">
        <f t="shared" si="42"/>
        <v>0</v>
      </c>
      <c r="BF27" s="141">
        <f t="shared" si="42"/>
        <v>0</v>
      </c>
      <c r="BG27" s="141">
        <f t="shared" si="42"/>
        <v>0</v>
      </c>
      <c r="BH27" s="141">
        <f t="shared" si="42"/>
        <v>0</v>
      </c>
      <c r="BI27" s="141">
        <f t="shared" si="42"/>
        <v>0</v>
      </c>
      <c r="BJ27" s="141">
        <f t="shared" si="42"/>
        <v>0</v>
      </c>
      <c r="BK27" s="141">
        <f t="shared" si="42"/>
        <v>0</v>
      </c>
      <c r="BL27" s="141">
        <f t="shared" si="42"/>
        <v>0</v>
      </c>
      <c r="BM27" s="141">
        <f t="shared" si="42"/>
        <v>0</v>
      </c>
      <c r="BN27" s="141">
        <f t="shared" si="42"/>
        <v>0</v>
      </c>
      <c r="BO27" s="112">
        <v>0</v>
      </c>
      <c r="BP27" s="141">
        <f>BP28</f>
        <v>0</v>
      </c>
      <c r="BQ27" s="141">
        <f>BQ28</f>
        <v>0</v>
      </c>
      <c r="BR27" s="141">
        <f>BR28</f>
        <v>0</v>
      </c>
      <c r="BS27" s="141">
        <f>BS28</f>
        <v>0</v>
      </c>
      <c r="BT27" s="112">
        <v>4450000</v>
      </c>
      <c r="BU27" s="141">
        <f t="shared" ref="BU27:CF27" si="43">BU28</f>
        <v>0</v>
      </c>
      <c r="BV27" s="141">
        <f t="shared" si="43"/>
        <v>0</v>
      </c>
      <c r="BW27" s="141">
        <f t="shared" si="43"/>
        <v>0</v>
      </c>
      <c r="BX27" s="141">
        <f t="shared" si="43"/>
        <v>4450000</v>
      </c>
      <c r="BY27" s="141">
        <f t="shared" si="43"/>
        <v>0</v>
      </c>
      <c r="BZ27" s="141">
        <f t="shared" si="43"/>
        <v>0</v>
      </c>
      <c r="CA27" s="141">
        <f t="shared" si="43"/>
        <v>0</v>
      </c>
      <c r="CB27" s="141">
        <f t="shared" si="43"/>
        <v>0</v>
      </c>
      <c r="CC27" s="141">
        <f t="shared" si="43"/>
        <v>0</v>
      </c>
      <c r="CD27" s="141">
        <f t="shared" si="43"/>
        <v>0</v>
      </c>
      <c r="CE27" s="141">
        <f t="shared" si="43"/>
        <v>0</v>
      </c>
      <c r="CF27" s="141">
        <f t="shared" si="43"/>
        <v>0</v>
      </c>
      <c r="CG27" s="112">
        <v>0</v>
      </c>
      <c r="CH27" s="141">
        <f t="shared" ref="CH27:CW27" si="44">CH28</f>
        <v>0</v>
      </c>
      <c r="CI27" s="141">
        <f t="shared" si="44"/>
        <v>0</v>
      </c>
      <c r="CJ27" s="141">
        <f t="shared" si="44"/>
        <v>0</v>
      </c>
      <c r="CK27" s="141">
        <f t="shared" si="44"/>
        <v>0</v>
      </c>
      <c r="CL27" s="141">
        <f t="shared" si="44"/>
        <v>0</v>
      </c>
      <c r="CM27" s="141">
        <f t="shared" si="44"/>
        <v>0</v>
      </c>
      <c r="CN27" s="141">
        <f t="shared" si="44"/>
        <v>0</v>
      </c>
      <c r="CO27" s="141">
        <f t="shared" si="44"/>
        <v>0</v>
      </c>
      <c r="CP27" s="141">
        <f t="shared" si="44"/>
        <v>0</v>
      </c>
      <c r="CQ27" s="141">
        <f t="shared" si="44"/>
        <v>0</v>
      </c>
      <c r="CR27" s="141">
        <f t="shared" si="44"/>
        <v>0</v>
      </c>
      <c r="CS27" s="141">
        <f t="shared" si="44"/>
        <v>0</v>
      </c>
      <c r="CT27" s="141">
        <f t="shared" si="44"/>
        <v>0</v>
      </c>
      <c r="CU27" s="141">
        <f t="shared" si="44"/>
        <v>0</v>
      </c>
      <c r="CV27" s="141">
        <f t="shared" si="44"/>
        <v>0</v>
      </c>
      <c r="CW27" s="141">
        <f t="shared" si="44"/>
        <v>0</v>
      </c>
      <c r="CX27" s="112">
        <v>0</v>
      </c>
      <c r="CY27" s="141">
        <f>CY28</f>
        <v>0</v>
      </c>
      <c r="CZ27" s="141">
        <f>CZ28</f>
        <v>0</v>
      </c>
      <c r="DA27" s="112">
        <v>0</v>
      </c>
      <c r="DB27" s="141">
        <f>DB28</f>
        <v>0</v>
      </c>
      <c r="DC27" s="141">
        <f>DC28</f>
        <v>0</v>
      </c>
      <c r="DD27" s="141">
        <f>DD28</f>
        <v>0</v>
      </c>
      <c r="DE27" s="141">
        <f>DE28</f>
        <v>0</v>
      </c>
      <c r="DF27" s="141">
        <f>DF28</f>
        <v>0</v>
      </c>
      <c r="DG27" s="112">
        <v>0</v>
      </c>
      <c r="DH27" s="141">
        <f>DH28</f>
        <v>0</v>
      </c>
      <c r="DI27" s="141">
        <f>DI28</f>
        <v>0</v>
      </c>
      <c r="DJ27" s="141">
        <f>DJ28</f>
        <v>0</v>
      </c>
      <c r="DK27" s="112">
        <v>0</v>
      </c>
      <c r="DL27" s="141">
        <f>DL28</f>
        <v>0</v>
      </c>
      <c r="DM27" s="141">
        <f>DM28</f>
        <v>0</v>
      </c>
      <c r="DN27" s="141">
        <f>DN28</f>
        <v>0</v>
      </c>
      <c r="DO27" s="141">
        <f>DO28</f>
        <v>0</v>
      </c>
      <c r="DP27" s="142">
        <f>DP28</f>
        <v>0</v>
      </c>
    </row>
    <row r="28" ht="22.5" customHeight="1" spans="1:120">
      <c r="A28" s="130" t="s">
        <v>308</v>
      </c>
      <c r="B28" s="131"/>
      <c r="C28" s="131"/>
      <c r="D28" s="139" t="s">
        <v>549</v>
      </c>
      <c r="E28" s="139" t="s">
        <v>550</v>
      </c>
      <c r="F28" s="139" t="s">
        <v>519</v>
      </c>
      <c r="G28" s="139" t="s">
        <v>551</v>
      </c>
      <c r="H28" s="139" t="s">
        <v>550</v>
      </c>
      <c r="I28" s="139" t="s">
        <v>532</v>
      </c>
      <c r="J28" s="269" t="s">
        <v>64</v>
      </c>
      <c r="K28" s="112">
        <v>4450000</v>
      </c>
      <c r="L28" s="112">
        <v>0</v>
      </c>
      <c r="M28" s="92">
        <v>0</v>
      </c>
      <c r="N28" s="92">
        <v>0</v>
      </c>
      <c r="O28" s="92">
        <v>0</v>
      </c>
      <c r="P28" s="92">
        <v>0</v>
      </c>
      <c r="Q28" s="92">
        <v>0</v>
      </c>
      <c r="R28" s="92">
        <v>0</v>
      </c>
      <c r="S28" s="92">
        <v>0</v>
      </c>
      <c r="T28" s="92">
        <v>0</v>
      </c>
      <c r="U28" s="92">
        <v>0</v>
      </c>
      <c r="V28" s="92">
        <v>0</v>
      </c>
      <c r="W28" s="92">
        <v>0</v>
      </c>
      <c r="X28" s="92">
        <v>0</v>
      </c>
      <c r="Y28" s="92">
        <v>0</v>
      </c>
      <c r="Z28" s="112">
        <v>0</v>
      </c>
      <c r="AA28" s="92">
        <v>0</v>
      </c>
      <c r="AB28" s="92">
        <v>0</v>
      </c>
      <c r="AC28" s="92">
        <v>0</v>
      </c>
      <c r="AD28" s="92">
        <v>0</v>
      </c>
      <c r="AE28" s="92">
        <v>0</v>
      </c>
      <c r="AF28" s="92">
        <v>0</v>
      </c>
      <c r="AG28" s="92">
        <v>0</v>
      </c>
      <c r="AH28" s="92">
        <v>0</v>
      </c>
      <c r="AI28" s="92">
        <v>0</v>
      </c>
      <c r="AJ28" s="92">
        <v>0</v>
      </c>
      <c r="AK28" s="92">
        <v>0</v>
      </c>
      <c r="AL28" s="92">
        <v>0</v>
      </c>
      <c r="AM28" s="92">
        <v>0</v>
      </c>
      <c r="AN28" s="92">
        <v>0</v>
      </c>
      <c r="AO28" s="92">
        <v>0</v>
      </c>
      <c r="AP28" s="92">
        <v>0</v>
      </c>
      <c r="AQ28" s="92">
        <v>0</v>
      </c>
      <c r="AR28" s="92">
        <v>0</v>
      </c>
      <c r="AS28" s="92">
        <v>0</v>
      </c>
      <c r="AT28" s="92">
        <v>0</v>
      </c>
      <c r="AU28" s="92">
        <v>0</v>
      </c>
      <c r="AV28" s="92">
        <v>0</v>
      </c>
      <c r="AW28" s="92">
        <v>0</v>
      </c>
      <c r="AX28" s="92">
        <v>0</v>
      </c>
      <c r="AY28" s="92">
        <v>0</v>
      </c>
      <c r="AZ28" s="92">
        <v>0</v>
      </c>
      <c r="BA28" s="92">
        <v>0</v>
      </c>
      <c r="BB28" s="112">
        <v>0</v>
      </c>
      <c r="BC28" s="92">
        <v>0</v>
      </c>
      <c r="BD28" s="92">
        <v>0</v>
      </c>
      <c r="BE28" s="92">
        <v>0</v>
      </c>
      <c r="BF28" s="92">
        <v>0</v>
      </c>
      <c r="BG28" s="92">
        <v>0</v>
      </c>
      <c r="BH28" s="92">
        <v>0</v>
      </c>
      <c r="BI28" s="92">
        <v>0</v>
      </c>
      <c r="BJ28" s="92">
        <v>0</v>
      </c>
      <c r="BK28" s="92">
        <v>0</v>
      </c>
      <c r="BL28" s="92">
        <v>0</v>
      </c>
      <c r="BM28" s="92">
        <v>0</v>
      </c>
      <c r="BN28" s="92">
        <v>0</v>
      </c>
      <c r="BO28" s="112">
        <v>0</v>
      </c>
      <c r="BP28" s="92">
        <v>0</v>
      </c>
      <c r="BQ28" s="92">
        <v>0</v>
      </c>
      <c r="BR28" s="92">
        <v>0</v>
      </c>
      <c r="BS28" s="92">
        <v>0</v>
      </c>
      <c r="BT28" s="112">
        <v>4450000</v>
      </c>
      <c r="BU28" s="92">
        <v>0</v>
      </c>
      <c r="BV28" s="92">
        <v>0</v>
      </c>
      <c r="BW28" s="92">
        <v>0</v>
      </c>
      <c r="BX28" s="92">
        <v>4450000</v>
      </c>
      <c r="BY28" s="92">
        <v>0</v>
      </c>
      <c r="BZ28" s="92">
        <v>0</v>
      </c>
      <c r="CA28" s="92">
        <v>0</v>
      </c>
      <c r="CB28" s="92">
        <v>0</v>
      </c>
      <c r="CC28" s="92">
        <v>0</v>
      </c>
      <c r="CD28" s="92">
        <v>0</v>
      </c>
      <c r="CE28" s="92">
        <v>0</v>
      </c>
      <c r="CF28" s="92">
        <v>0</v>
      </c>
      <c r="CG28" s="112">
        <v>0</v>
      </c>
      <c r="CH28" s="92">
        <v>0</v>
      </c>
      <c r="CI28" s="92">
        <v>0</v>
      </c>
      <c r="CJ28" s="92">
        <v>0</v>
      </c>
      <c r="CK28" s="92">
        <v>0</v>
      </c>
      <c r="CL28" s="92">
        <v>0</v>
      </c>
      <c r="CM28" s="92">
        <v>0</v>
      </c>
      <c r="CN28" s="92">
        <v>0</v>
      </c>
      <c r="CO28" s="92">
        <v>0</v>
      </c>
      <c r="CP28" s="92">
        <v>0</v>
      </c>
      <c r="CQ28" s="92">
        <v>0</v>
      </c>
      <c r="CR28" s="92">
        <v>0</v>
      </c>
      <c r="CS28" s="92">
        <v>0</v>
      </c>
      <c r="CT28" s="92">
        <v>0</v>
      </c>
      <c r="CU28" s="92">
        <v>0</v>
      </c>
      <c r="CV28" s="92">
        <v>0</v>
      </c>
      <c r="CW28" s="92">
        <v>0</v>
      </c>
      <c r="CX28" s="112">
        <v>0</v>
      </c>
      <c r="CY28" s="92">
        <v>0</v>
      </c>
      <c r="CZ28" s="92">
        <v>0</v>
      </c>
      <c r="DA28" s="112">
        <v>0</v>
      </c>
      <c r="DB28" s="92">
        <v>0</v>
      </c>
      <c r="DC28" s="92">
        <v>0</v>
      </c>
      <c r="DD28" s="92">
        <v>0</v>
      </c>
      <c r="DE28" s="92">
        <v>0</v>
      </c>
      <c r="DF28" s="92">
        <v>0</v>
      </c>
      <c r="DG28" s="112">
        <v>0</v>
      </c>
      <c r="DH28" s="92">
        <v>0</v>
      </c>
      <c r="DI28" s="92">
        <v>0</v>
      </c>
      <c r="DJ28" s="92">
        <v>0</v>
      </c>
      <c r="DK28" s="112">
        <v>0</v>
      </c>
      <c r="DL28" s="92">
        <v>0</v>
      </c>
      <c r="DM28" s="92">
        <v>0</v>
      </c>
      <c r="DN28" s="92">
        <v>0</v>
      </c>
      <c r="DO28" s="92">
        <v>0</v>
      </c>
      <c r="DP28" s="143">
        <v>0</v>
      </c>
    </row>
    <row r="29" ht="22.5" customHeight="1" spans="1:120">
      <c r="A29" s="136" t="s">
        <v>310</v>
      </c>
      <c r="B29" s="137"/>
      <c r="C29" s="137"/>
      <c r="D29" s="138" t="s">
        <v>311</v>
      </c>
      <c r="E29" s="138"/>
      <c r="F29" s="138" t="s">
        <v>64</v>
      </c>
      <c r="G29" s="138"/>
      <c r="H29" s="138"/>
      <c r="I29" s="138" t="s">
        <v>64</v>
      </c>
      <c r="J29" s="268" t="s">
        <v>64</v>
      </c>
      <c r="K29" s="112">
        <v>302615539</v>
      </c>
      <c r="L29" s="112">
        <v>0</v>
      </c>
      <c r="M29" s="141">
        <f t="shared" ref="M29:Y29" si="45">M30+M76+M88</f>
        <v>0</v>
      </c>
      <c r="N29" s="141">
        <f t="shared" si="45"/>
        <v>0</v>
      </c>
      <c r="O29" s="141">
        <f t="shared" si="45"/>
        <v>0</v>
      </c>
      <c r="P29" s="141">
        <f t="shared" si="45"/>
        <v>0</v>
      </c>
      <c r="Q29" s="141">
        <f t="shared" si="45"/>
        <v>0</v>
      </c>
      <c r="R29" s="141">
        <f t="shared" si="45"/>
        <v>0</v>
      </c>
      <c r="S29" s="141">
        <f t="shared" si="45"/>
        <v>0</v>
      </c>
      <c r="T29" s="141">
        <f t="shared" si="45"/>
        <v>0</v>
      </c>
      <c r="U29" s="141">
        <f t="shared" si="45"/>
        <v>0</v>
      </c>
      <c r="V29" s="141">
        <f t="shared" si="45"/>
        <v>0</v>
      </c>
      <c r="W29" s="141">
        <f t="shared" si="45"/>
        <v>0</v>
      </c>
      <c r="X29" s="141">
        <f t="shared" si="45"/>
        <v>0</v>
      </c>
      <c r="Y29" s="141">
        <f t="shared" si="45"/>
        <v>0</v>
      </c>
      <c r="Z29" s="112">
        <v>0</v>
      </c>
      <c r="AA29" s="141">
        <f t="shared" ref="AA29:BA29" si="46">AA30+AA76+AA88</f>
        <v>0</v>
      </c>
      <c r="AB29" s="141">
        <f t="shared" si="46"/>
        <v>0</v>
      </c>
      <c r="AC29" s="141">
        <f t="shared" si="46"/>
        <v>0</v>
      </c>
      <c r="AD29" s="141">
        <f t="shared" si="46"/>
        <v>0</v>
      </c>
      <c r="AE29" s="141">
        <f t="shared" si="46"/>
        <v>0</v>
      </c>
      <c r="AF29" s="141">
        <f t="shared" si="46"/>
        <v>0</v>
      </c>
      <c r="AG29" s="141">
        <f t="shared" si="46"/>
        <v>0</v>
      </c>
      <c r="AH29" s="141">
        <f t="shared" si="46"/>
        <v>0</v>
      </c>
      <c r="AI29" s="141">
        <f t="shared" si="46"/>
        <v>0</v>
      </c>
      <c r="AJ29" s="141">
        <f t="shared" si="46"/>
        <v>0</v>
      </c>
      <c r="AK29" s="141">
        <f t="shared" si="46"/>
        <v>0</v>
      </c>
      <c r="AL29" s="141">
        <f t="shared" si="46"/>
        <v>0</v>
      </c>
      <c r="AM29" s="141">
        <f t="shared" si="46"/>
        <v>0</v>
      </c>
      <c r="AN29" s="141">
        <f t="shared" si="46"/>
        <v>0</v>
      </c>
      <c r="AO29" s="141">
        <f t="shared" si="46"/>
        <v>0</v>
      </c>
      <c r="AP29" s="141">
        <f t="shared" si="46"/>
        <v>0</v>
      </c>
      <c r="AQ29" s="141">
        <f t="shared" si="46"/>
        <v>0</v>
      </c>
      <c r="AR29" s="141">
        <f t="shared" si="46"/>
        <v>0</v>
      </c>
      <c r="AS29" s="141">
        <f t="shared" si="46"/>
        <v>0</v>
      </c>
      <c r="AT29" s="141">
        <f t="shared" si="46"/>
        <v>0</v>
      </c>
      <c r="AU29" s="141">
        <f t="shared" si="46"/>
        <v>0</v>
      </c>
      <c r="AV29" s="141">
        <f t="shared" si="46"/>
        <v>0</v>
      </c>
      <c r="AW29" s="141">
        <f t="shared" si="46"/>
        <v>0</v>
      </c>
      <c r="AX29" s="141">
        <f t="shared" si="46"/>
        <v>0</v>
      </c>
      <c r="AY29" s="141">
        <f t="shared" si="46"/>
        <v>0</v>
      </c>
      <c r="AZ29" s="141">
        <f t="shared" si="46"/>
        <v>0</v>
      </c>
      <c r="BA29" s="141">
        <f t="shared" si="46"/>
        <v>0</v>
      </c>
      <c r="BB29" s="112">
        <v>0</v>
      </c>
      <c r="BC29" s="141">
        <f t="shared" ref="BC29:BN29" si="47">BC30+BC76+BC88</f>
        <v>0</v>
      </c>
      <c r="BD29" s="141">
        <f t="shared" si="47"/>
        <v>0</v>
      </c>
      <c r="BE29" s="141">
        <f t="shared" si="47"/>
        <v>0</v>
      </c>
      <c r="BF29" s="141">
        <f t="shared" si="47"/>
        <v>0</v>
      </c>
      <c r="BG29" s="141">
        <f t="shared" si="47"/>
        <v>0</v>
      </c>
      <c r="BH29" s="141">
        <f t="shared" si="47"/>
        <v>0</v>
      </c>
      <c r="BI29" s="141">
        <f t="shared" si="47"/>
        <v>0</v>
      </c>
      <c r="BJ29" s="141">
        <f t="shared" si="47"/>
        <v>0</v>
      </c>
      <c r="BK29" s="141">
        <f t="shared" si="47"/>
        <v>0</v>
      </c>
      <c r="BL29" s="141">
        <f t="shared" si="47"/>
        <v>0</v>
      </c>
      <c r="BM29" s="141">
        <f t="shared" si="47"/>
        <v>0</v>
      </c>
      <c r="BN29" s="141">
        <f t="shared" si="47"/>
        <v>0</v>
      </c>
      <c r="BO29" s="112">
        <v>0</v>
      </c>
      <c r="BP29" s="141">
        <f>BP30+BP76+BP88</f>
        <v>0</v>
      </c>
      <c r="BQ29" s="141">
        <f>BQ30+BQ76+BQ88</f>
        <v>0</v>
      </c>
      <c r="BR29" s="141">
        <f>BR30+BR76+BR88</f>
        <v>0</v>
      </c>
      <c r="BS29" s="141">
        <f>BS30+BS76+BS88</f>
        <v>0</v>
      </c>
      <c r="BT29" s="112">
        <v>270626317</v>
      </c>
      <c r="BU29" s="141">
        <f t="shared" ref="BU29:CF29" si="48">BU30+BU76+BU88</f>
        <v>0</v>
      </c>
      <c r="BV29" s="141">
        <f t="shared" si="48"/>
        <v>0</v>
      </c>
      <c r="BW29" s="141">
        <f t="shared" si="48"/>
        <v>0</v>
      </c>
      <c r="BX29" s="141">
        <f t="shared" si="48"/>
        <v>266210075</v>
      </c>
      <c r="BY29" s="141">
        <f t="shared" si="48"/>
        <v>0</v>
      </c>
      <c r="BZ29" s="141">
        <f t="shared" si="48"/>
        <v>0</v>
      </c>
      <c r="CA29" s="141">
        <f t="shared" si="48"/>
        <v>0</v>
      </c>
      <c r="CB29" s="141">
        <f t="shared" si="48"/>
        <v>0</v>
      </c>
      <c r="CC29" s="141">
        <f t="shared" si="48"/>
        <v>0</v>
      </c>
      <c r="CD29" s="141">
        <f t="shared" si="48"/>
        <v>0</v>
      </c>
      <c r="CE29" s="141">
        <f t="shared" si="48"/>
        <v>0</v>
      </c>
      <c r="CF29" s="141">
        <f t="shared" si="48"/>
        <v>4416242</v>
      </c>
      <c r="CG29" s="112">
        <v>0</v>
      </c>
      <c r="CH29" s="141">
        <f t="shared" ref="CH29:CW29" si="49">CH30+CH76+CH88</f>
        <v>0</v>
      </c>
      <c r="CI29" s="141">
        <f t="shared" si="49"/>
        <v>0</v>
      </c>
      <c r="CJ29" s="141">
        <f t="shared" si="49"/>
        <v>0</v>
      </c>
      <c r="CK29" s="141">
        <f t="shared" si="49"/>
        <v>0</v>
      </c>
      <c r="CL29" s="141">
        <f t="shared" si="49"/>
        <v>0</v>
      </c>
      <c r="CM29" s="141">
        <f t="shared" si="49"/>
        <v>0</v>
      </c>
      <c r="CN29" s="141">
        <f t="shared" si="49"/>
        <v>0</v>
      </c>
      <c r="CO29" s="141">
        <f t="shared" si="49"/>
        <v>0</v>
      </c>
      <c r="CP29" s="141">
        <f t="shared" si="49"/>
        <v>0</v>
      </c>
      <c r="CQ29" s="141">
        <f t="shared" si="49"/>
        <v>0</v>
      </c>
      <c r="CR29" s="141">
        <f t="shared" si="49"/>
        <v>0</v>
      </c>
      <c r="CS29" s="141">
        <f t="shared" si="49"/>
        <v>0</v>
      </c>
      <c r="CT29" s="141">
        <f t="shared" si="49"/>
        <v>0</v>
      </c>
      <c r="CU29" s="141">
        <f t="shared" si="49"/>
        <v>0</v>
      </c>
      <c r="CV29" s="141">
        <f t="shared" si="49"/>
        <v>0</v>
      </c>
      <c r="CW29" s="141">
        <f t="shared" si="49"/>
        <v>0</v>
      </c>
      <c r="CX29" s="112">
        <v>0</v>
      </c>
      <c r="CY29" s="141">
        <f>CY30+CY76+CY88</f>
        <v>0</v>
      </c>
      <c r="CZ29" s="141">
        <f>CZ30+CZ76+CZ88</f>
        <v>0</v>
      </c>
      <c r="DA29" s="112">
        <v>31989222</v>
      </c>
      <c r="DB29" s="141">
        <f>DB30+DB76+DB88</f>
        <v>0</v>
      </c>
      <c r="DC29" s="141">
        <f>DC30+DC76+DC88</f>
        <v>0</v>
      </c>
      <c r="DD29" s="141">
        <f>DD30+DD76+DD88</f>
        <v>31989222</v>
      </c>
      <c r="DE29" s="141">
        <f>DE30+DE76+DE88</f>
        <v>0</v>
      </c>
      <c r="DF29" s="141">
        <f>DF30+DF76+DF88</f>
        <v>0</v>
      </c>
      <c r="DG29" s="112">
        <v>0</v>
      </c>
      <c r="DH29" s="141">
        <f>DH30+DH76+DH88</f>
        <v>0</v>
      </c>
      <c r="DI29" s="141">
        <f>DI30+DI76+DI88</f>
        <v>0</v>
      </c>
      <c r="DJ29" s="141">
        <f>DJ30+DJ76+DJ88</f>
        <v>0</v>
      </c>
      <c r="DK29" s="112">
        <v>0</v>
      </c>
      <c r="DL29" s="141">
        <f>DL30+DL76+DL88</f>
        <v>0</v>
      </c>
      <c r="DM29" s="141">
        <f>DM30+DM76+DM88</f>
        <v>0</v>
      </c>
      <c r="DN29" s="141">
        <f>DN30+DN76+DN88</f>
        <v>0</v>
      </c>
      <c r="DO29" s="141">
        <f>DO30+DO76+DO88</f>
        <v>0</v>
      </c>
      <c r="DP29" s="142">
        <f>DP30+DP76+DP88</f>
        <v>0</v>
      </c>
    </row>
    <row r="30" ht="22.5" customHeight="1" spans="1:120">
      <c r="A30" s="136" t="s">
        <v>312</v>
      </c>
      <c r="B30" s="137"/>
      <c r="C30" s="137"/>
      <c r="D30" s="138" t="s">
        <v>313</v>
      </c>
      <c r="E30" s="138"/>
      <c r="F30" s="138" t="s">
        <v>64</v>
      </c>
      <c r="G30" s="138"/>
      <c r="H30" s="138"/>
      <c r="I30" s="138" t="s">
        <v>64</v>
      </c>
      <c r="J30" s="268" t="s">
        <v>64</v>
      </c>
      <c r="K30" s="112">
        <v>234600008.76</v>
      </c>
      <c r="L30" s="112">
        <v>0</v>
      </c>
      <c r="M30" s="141">
        <f t="shared" ref="M30:Y30" si="50">M31+M33+M60+M67+M69</f>
        <v>0</v>
      </c>
      <c r="N30" s="141">
        <f t="shared" si="50"/>
        <v>0</v>
      </c>
      <c r="O30" s="141">
        <f t="shared" si="50"/>
        <v>0</v>
      </c>
      <c r="P30" s="141">
        <f t="shared" si="50"/>
        <v>0</v>
      </c>
      <c r="Q30" s="141">
        <f t="shared" si="50"/>
        <v>0</v>
      </c>
      <c r="R30" s="141">
        <f t="shared" si="50"/>
        <v>0</v>
      </c>
      <c r="S30" s="141">
        <f t="shared" si="50"/>
        <v>0</v>
      </c>
      <c r="T30" s="141">
        <f t="shared" si="50"/>
        <v>0</v>
      </c>
      <c r="U30" s="141">
        <f t="shared" si="50"/>
        <v>0</v>
      </c>
      <c r="V30" s="141">
        <f t="shared" si="50"/>
        <v>0</v>
      </c>
      <c r="W30" s="141">
        <f t="shared" si="50"/>
        <v>0</v>
      </c>
      <c r="X30" s="141">
        <f t="shared" si="50"/>
        <v>0</v>
      </c>
      <c r="Y30" s="141">
        <f t="shared" si="50"/>
        <v>0</v>
      </c>
      <c r="Z30" s="112">
        <v>0</v>
      </c>
      <c r="AA30" s="141">
        <f t="shared" ref="AA30:BA30" si="51">AA31+AA33+AA60+AA67+AA69</f>
        <v>0</v>
      </c>
      <c r="AB30" s="141">
        <f t="shared" si="51"/>
        <v>0</v>
      </c>
      <c r="AC30" s="141">
        <f t="shared" si="51"/>
        <v>0</v>
      </c>
      <c r="AD30" s="141">
        <f t="shared" si="51"/>
        <v>0</v>
      </c>
      <c r="AE30" s="141">
        <f t="shared" si="51"/>
        <v>0</v>
      </c>
      <c r="AF30" s="141">
        <f t="shared" si="51"/>
        <v>0</v>
      </c>
      <c r="AG30" s="141">
        <f t="shared" si="51"/>
        <v>0</v>
      </c>
      <c r="AH30" s="141">
        <f t="shared" si="51"/>
        <v>0</v>
      </c>
      <c r="AI30" s="141">
        <f t="shared" si="51"/>
        <v>0</v>
      </c>
      <c r="AJ30" s="141">
        <f t="shared" si="51"/>
        <v>0</v>
      </c>
      <c r="AK30" s="141">
        <f t="shared" si="51"/>
        <v>0</v>
      </c>
      <c r="AL30" s="141">
        <f t="shared" si="51"/>
        <v>0</v>
      </c>
      <c r="AM30" s="141">
        <f t="shared" si="51"/>
        <v>0</v>
      </c>
      <c r="AN30" s="141">
        <f t="shared" si="51"/>
        <v>0</v>
      </c>
      <c r="AO30" s="141">
        <f t="shared" si="51"/>
        <v>0</v>
      </c>
      <c r="AP30" s="141">
        <f t="shared" si="51"/>
        <v>0</v>
      </c>
      <c r="AQ30" s="141">
        <f t="shared" si="51"/>
        <v>0</v>
      </c>
      <c r="AR30" s="141">
        <f t="shared" si="51"/>
        <v>0</v>
      </c>
      <c r="AS30" s="141">
        <f t="shared" si="51"/>
        <v>0</v>
      </c>
      <c r="AT30" s="141">
        <f t="shared" si="51"/>
        <v>0</v>
      </c>
      <c r="AU30" s="141">
        <f t="shared" si="51"/>
        <v>0</v>
      </c>
      <c r="AV30" s="141">
        <f t="shared" si="51"/>
        <v>0</v>
      </c>
      <c r="AW30" s="141">
        <f t="shared" si="51"/>
        <v>0</v>
      </c>
      <c r="AX30" s="141">
        <f t="shared" si="51"/>
        <v>0</v>
      </c>
      <c r="AY30" s="141">
        <f t="shared" si="51"/>
        <v>0</v>
      </c>
      <c r="AZ30" s="141">
        <f t="shared" si="51"/>
        <v>0</v>
      </c>
      <c r="BA30" s="141">
        <f t="shared" si="51"/>
        <v>0</v>
      </c>
      <c r="BB30" s="112">
        <v>0</v>
      </c>
      <c r="BC30" s="141">
        <f t="shared" ref="BC30:BN30" si="52">BC31+BC33+BC60+BC67+BC69</f>
        <v>0</v>
      </c>
      <c r="BD30" s="141">
        <f t="shared" si="52"/>
        <v>0</v>
      </c>
      <c r="BE30" s="141">
        <f t="shared" si="52"/>
        <v>0</v>
      </c>
      <c r="BF30" s="141">
        <f t="shared" si="52"/>
        <v>0</v>
      </c>
      <c r="BG30" s="141">
        <f t="shared" si="52"/>
        <v>0</v>
      </c>
      <c r="BH30" s="141">
        <f t="shared" si="52"/>
        <v>0</v>
      </c>
      <c r="BI30" s="141">
        <f t="shared" si="52"/>
        <v>0</v>
      </c>
      <c r="BJ30" s="141">
        <f t="shared" si="52"/>
        <v>0</v>
      </c>
      <c r="BK30" s="141">
        <f t="shared" si="52"/>
        <v>0</v>
      </c>
      <c r="BL30" s="141">
        <f t="shared" si="52"/>
        <v>0</v>
      </c>
      <c r="BM30" s="141">
        <f t="shared" si="52"/>
        <v>0</v>
      </c>
      <c r="BN30" s="141">
        <f t="shared" si="52"/>
        <v>0</v>
      </c>
      <c r="BO30" s="112">
        <v>0</v>
      </c>
      <c r="BP30" s="141">
        <f>BP31+BP33+BP60+BP67+BP69</f>
        <v>0</v>
      </c>
      <c r="BQ30" s="141">
        <f>BQ31+BQ33+BQ60+BQ67+BQ69</f>
        <v>0</v>
      </c>
      <c r="BR30" s="141">
        <f>BR31+BR33+BR60+BR67+BR69</f>
        <v>0</v>
      </c>
      <c r="BS30" s="141">
        <f>BS31+BS33+BS60+BS67+BS69</f>
        <v>0</v>
      </c>
      <c r="BT30" s="112">
        <v>234591008.76</v>
      </c>
      <c r="BU30" s="141">
        <f t="shared" ref="BU30:CF30" si="53">BU31+BU33+BU60+BU67+BU69</f>
        <v>0</v>
      </c>
      <c r="BV30" s="141">
        <f t="shared" si="53"/>
        <v>0</v>
      </c>
      <c r="BW30" s="141">
        <f t="shared" si="53"/>
        <v>0</v>
      </c>
      <c r="BX30" s="141">
        <f t="shared" si="53"/>
        <v>230174766.76</v>
      </c>
      <c r="BY30" s="141">
        <f t="shared" si="53"/>
        <v>0</v>
      </c>
      <c r="BZ30" s="141">
        <f t="shared" si="53"/>
        <v>0</v>
      </c>
      <c r="CA30" s="141">
        <f t="shared" si="53"/>
        <v>0</v>
      </c>
      <c r="CB30" s="141">
        <f t="shared" si="53"/>
        <v>0</v>
      </c>
      <c r="CC30" s="141">
        <f t="shared" si="53"/>
        <v>0</v>
      </c>
      <c r="CD30" s="141">
        <f t="shared" si="53"/>
        <v>0</v>
      </c>
      <c r="CE30" s="141">
        <f t="shared" si="53"/>
        <v>0</v>
      </c>
      <c r="CF30" s="141">
        <f t="shared" si="53"/>
        <v>4416242</v>
      </c>
      <c r="CG30" s="112">
        <v>0</v>
      </c>
      <c r="CH30" s="141">
        <f t="shared" ref="CH30:CW30" si="54">CH31+CH33+CH60+CH67+CH69</f>
        <v>0</v>
      </c>
      <c r="CI30" s="141">
        <f t="shared" si="54"/>
        <v>0</v>
      </c>
      <c r="CJ30" s="141">
        <f t="shared" si="54"/>
        <v>0</v>
      </c>
      <c r="CK30" s="141">
        <f t="shared" si="54"/>
        <v>0</v>
      </c>
      <c r="CL30" s="141">
        <f t="shared" si="54"/>
        <v>0</v>
      </c>
      <c r="CM30" s="141">
        <f t="shared" si="54"/>
        <v>0</v>
      </c>
      <c r="CN30" s="141">
        <f t="shared" si="54"/>
        <v>0</v>
      </c>
      <c r="CO30" s="141">
        <f t="shared" si="54"/>
        <v>0</v>
      </c>
      <c r="CP30" s="141">
        <f t="shared" si="54"/>
        <v>0</v>
      </c>
      <c r="CQ30" s="141">
        <f t="shared" si="54"/>
        <v>0</v>
      </c>
      <c r="CR30" s="141">
        <f t="shared" si="54"/>
        <v>0</v>
      </c>
      <c r="CS30" s="141">
        <f t="shared" si="54"/>
        <v>0</v>
      </c>
      <c r="CT30" s="141">
        <f t="shared" si="54"/>
        <v>0</v>
      </c>
      <c r="CU30" s="141">
        <f t="shared" si="54"/>
        <v>0</v>
      </c>
      <c r="CV30" s="141">
        <f t="shared" si="54"/>
        <v>0</v>
      </c>
      <c r="CW30" s="141">
        <f t="shared" si="54"/>
        <v>0</v>
      </c>
      <c r="CX30" s="112">
        <v>0</v>
      </c>
      <c r="CY30" s="141">
        <f>CY31+CY33+CY60+CY67+CY69</f>
        <v>0</v>
      </c>
      <c r="CZ30" s="141">
        <f>CZ31+CZ33+CZ60+CZ67+CZ69</f>
        <v>0</v>
      </c>
      <c r="DA30" s="112">
        <v>9000</v>
      </c>
      <c r="DB30" s="141">
        <f>DB31+DB33+DB60+DB67+DB69</f>
        <v>0</v>
      </c>
      <c r="DC30" s="141">
        <f>DC31+DC33+DC60+DC67+DC69</f>
        <v>0</v>
      </c>
      <c r="DD30" s="141">
        <f>DD31+DD33+DD60+DD67+DD69</f>
        <v>9000</v>
      </c>
      <c r="DE30" s="141">
        <f>DE31+DE33+DE60+DE67+DE69</f>
        <v>0</v>
      </c>
      <c r="DF30" s="141">
        <f>DF31+DF33+DF60+DF67+DF69</f>
        <v>0</v>
      </c>
      <c r="DG30" s="112">
        <v>0</v>
      </c>
      <c r="DH30" s="141">
        <f>DH31+DH33+DH60+DH67+DH69</f>
        <v>0</v>
      </c>
      <c r="DI30" s="141">
        <f>DI31+DI33+DI60+DI67+DI69</f>
        <v>0</v>
      </c>
      <c r="DJ30" s="141">
        <f>DJ31+DJ33+DJ60+DJ67+DJ69</f>
        <v>0</v>
      </c>
      <c r="DK30" s="112">
        <v>0</v>
      </c>
      <c r="DL30" s="141">
        <f>DL31+DL33+DL60+DL67+DL69</f>
        <v>0</v>
      </c>
      <c r="DM30" s="141">
        <f>DM31+DM33+DM60+DM67+DM69</f>
        <v>0</v>
      </c>
      <c r="DN30" s="141">
        <f>DN31+DN33+DN60+DN67+DN69</f>
        <v>0</v>
      </c>
      <c r="DO30" s="141">
        <f>DO31+DO33+DO60+DO67+DO69</f>
        <v>0</v>
      </c>
      <c r="DP30" s="142">
        <f>DP31+DP33+DP60+DP67+DP69</f>
        <v>0</v>
      </c>
    </row>
    <row r="31" ht="22.5" customHeight="1" spans="1:120">
      <c r="A31" s="136" t="s">
        <v>314</v>
      </c>
      <c r="B31" s="137"/>
      <c r="C31" s="137"/>
      <c r="D31" s="138" t="s">
        <v>275</v>
      </c>
      <c r="E31" s="138"/>
      <c r="F31" s="138" t="s">
        <v>64</v>
      </c>
      <c r="G31" s="138"/>
      <c r="H31" s="138"/>
      <c r="I31" s="138" t="s">
        <v>64</v>
      </c>
      <c r="J31" s="268" t="s">
        <v>64</v>
      </c>
      <c r="K31" s="112">
        <v>9000</v>
      </c>
      <c r="L31" s="112">
        <v>0</v>
      </c>
      <c r="M31" s="141">
        <f t="shared" ref="M31:Y31" si="55">M32</f>
        <v>0</v>
      </c>
      <c r="N31" s="141">
        <f t="shared" si="55"/>
        <v>0</v>
      </c>
      <c r="O31" s="141">
        <f t="shared" si="55"/>
        <v>0</v>
      </c>
      <c r="P31" s="141">
        <f t="shared" si="55"/>
        <v>0</v>
      </c>
      <c r="Q31" s="141">
        <f t="shared" si="55"/>
        <v>0</v>
      </c>
      <c r="R31" s="141">
        <f t="shared" si="55"/>
        <v>0</v>
      </c>
      <c r="S31" s="141">
        <f t="shared" si="55"/>
        <v>0</v>
      </c>
      <c r="T31" s="141">
        <f t="shared" si="55"/>
        <v>0</v>
      </c>
      <c r="U31" s="141">
        <f t="shared" si="55"/>
        <v>0</v>
      </c>
      <c r="V31" s="141">
        <f t="shared" si="55"/>
        <v>0</v>
      </c>
      <c r="W31" s="141">
        <f t="shared" si="55"/>
        <v>0</v>
      </c>
      <c r="X31" s="141">
        <f t="shared" si="55"/>
        <v>0</v>
      </c>
      <c r="Y31" s="141">
        <f t="shared" si="55"/>
        <v>0</v>
      </c>
      <c r="Z31" s="112">
        <v>0</v>
      </c>
      <c r="AA31" s="141">
        <f t="shared" ref="AA31:BA31" si="56">AA32</f>
        <v>0</v>
      </c>
      <c r="AB31" s="141">
        <f t="shared" si="56"/>
        <v>0</v>
      </c>
      <c r="AC31" s="141">
        <f t="shared" si="56"/>
        <v>0</v>
      </c>
      <c r="AD31" s="141">
        <f t="shared" si="56"/>
        <v>0</v>
      </c>
      <c r="AE31" s="141">
        <f t="shared" si="56"/>
        <v>0</v>
      </c>
      <c r="AF31" s="141">
        <f t="shared" si="56"/>
        <v>0</v>
      </c>
      <c r="AG31" s="141">
        <f t="shared" si="56"/>
        <v>0</v>
      </c>
      <c r="AH31" s="141">
        <f t="shared" si="56"/>
        <v>0</v>
      </c>
      <c r="AI31" s="141">
        <f t="shared" si="56"/>
        <v>0</v>
      </c>
      <c r="AJ31" s="141">
        <f t="shared" si="56"/>
        <v>0</v>
      </c>
      <c r="AK31" s="141">
        <f t="shared" si="56"/>
        <v>0</v>
      </c>
      <c r="AL31" s="141">
        <f t="shared" si="56"/>
        <v>0</v>
      </c>
      <c r="AM31" s="141">
        <f t="shared" si="56"/>
        <v>0</v>
      </c>
      <c r="AN31" s="141">
        <f t="shared" si="56"/>
        <v>0</v>
      </c>
      <c r="AO31" s="141">
        <f t="shared" si="56"/>
        <v>0</v>
      </c>
      <c r="AP31" s="141">
        <f t="shared" si="56"/>
        <v>0</v>
      </c>
      <c r="AQ31" s="141">
        <f t="shared" si="56"/>
        <v>0</v>
      </c>
      <c r="AR31" s="141">
        <f t="shared" si="56"/>
        <v>0</v>
      </c>
      <c r="AS31" s="141">
        <f t="shared" si="56"/>
        <v>0</v>
      </c>
      <c r="AT31" s="141">
        <f t="shared" si="56"/>
        <v>0</v>
      </c>
      <c r="AU31" s="141">
        <f t="shared" si="56"/>
        <v>0</v>
      </c>
      <c r="AV31" s="141">
        <f t="shared" si="56"/>
        <v>0</v>
      </c>
      <c r="AW31" s="141">
        <f t="shared" si="56"/>
        <v>0</v>
      </c>
      <c r="AX31" s="141">
        <f t="shared" si="56"/>
        <v>0</v>
      </c>
      <c r="AY31" s="141">
        <f t="shared" si="56"/>
        <v>0</v>
      </c>
      <c r="AZ31" s="141">
        <f t="shared" si="56"/>
        <v>0</v>
      </c>
      <c r="BA31" s="141">
        <f t="shared" si="56"/>
        <v>0</v>
      </c>
      <c r="BB31" s="112">
        <v>0</v>
      </c>
      <c r="BC31" s="141">
        <f t="shared" ref="BC31:BN31" si="57">BC32</f>
        <v>0</v>
      </c>
      <c r="BD31" s="141">
        <f t="shared" si="57"/>
        <v>0</v>
      </c>
      <c r="BE31" s="141">
        <f t="shared" si="57"/>
        <v>0</v>
      </c>
      <c r="BF31" s="141">
        <f t="shared" si="57"/>
        <v>0</v>
      </c>
      <c r="BG31" s="141">
        <f t="shared" si="57"/>
        <v>0</v>
      </c>
      <c r="BH31" s="141">
        <f t="shared" si="57"/>
        <v>0</v>
      </c>
      <c r="BI31" s="141">
        <f t="shared" si="57"/>
        <v>0</v>
      </c>
      <c r="BJ31" s="141">
        <f t="shared" si="57"/>
        <v>0</v>
      </c>
      <c r="BK31" s="141">
        <f t="shared" si="57"/>
        <v>0</v>
      </c>
      <c r="BL31" s="141">
        <f t="shared" si="57"/>
        <v>0</v>
      </c>
      <c r="BM31" s="141">
        <f t="shared" si="57"/>
        <v>0</v>
      </c>
      <c r="BN31" s="141">
        <f t="shared" si="57"/>
        <v>0</v>
      </c>
      <c r="BO31" s="112">
        <v>0</v>
      </c>
      <c r="BP31" s="141">
        <f>BP32</f>
        <v>0</v>
      </c>
      <c r="BQ31" s="141">
        <f>BQ32</f>
        <v>0</v>
      </c>
      <c r="BR31" s="141">
        <f>BR32</f>
        <v>0</v>
      </c>
      <c r="BS31" s="141">
        <f>BS32</f>
        <v>0</v>
      </c>
      <c r="BT31" s="112">
        <v>0</v>
      </c>
      <c r="BU31" s="141">
        <f t="shared" ref="BU31:CF31" si="58">BU32</f>
        <v>0</v>
      </c>
      <c r="BV31" s="141">
        <f t="shared" si="58"/>
        <v>0</v>
      </c>
      <c r="BW31" s="141">
        <f t="shared" si="58"/>
        <v>0</v>
      </c>
      <c r="BX31" s="141">
        <f t="shared" si="58"/>
        <v>0</v>
      </c>
      <c r="BY31" s="141">
        <f t="shared" si="58"/>
        <v>0</v>
      </c>
      <c r="BZ31" s="141">
        <f t="shared" si="58"/>
        <v>0</v>
      </c>
      <c r="CA31" s="141">
        <f t="shared" si="58"/>
        <v>0</v>
      </c>
      <c r="CB31" s="141">
        <f t="shared" si="58"/>
        <v>0</v>
      </c>
      <c r="CC31" s="141">
        <f t="shared" si="58"/>
        <v>0</v>
      </c>
      <c r="CD31" s="141">
        <f t="shared" si="58"/>
        <v>0</v>
      </c>
      <c r="CE31" s="141">
        <f t="shared" si="58"/>
        <v>0</v>
      </c>
      <c r="CF31" s="141">
        <f t="shared" si="58"/>
        <v>0</v>
      </c>
      <c r="CG31" s="112">
        <v>0</v>
      </c>
      <c r="CH31" s="141">
        <f t="shared" ref="CH31:CW31" si="59">CH32</f>
        <v>0</v>
      </c>
      <c r="CI31" s="141">
        <f t="shared" si="59"/>
        <v>0</v>
      </c>
      <c r="CJ31" s="141">
        <f t="shared" si="59"/>
        <v>0</v>
      </c>
      <c r="CK31" s="141">
        <f t="shared" si="59"/>
        <v>0</v>
      </c>
      <c r="CL31" s="141">
        <f t="shared" si="59"/>
        <v>0</v>
      </c>
      <c r="CM31" s="141">
        <f t="shared" si="59"/>
        <v>0</v>
      </c>
      <c r="CN31" s="141">
        <f t="shared" si="59"/>
        <v>0</v>
      </c>
      <c r="CO31" s="141">
        <f t="shared" si="59"/>
        <v>0</v>
      </c>
      <c r="CP31" s="141">
        <f t="shared" si="59"/>
        <v>0</v>
      </c>
      <c r="CQ31" s="141">
        <f t="shared" si="59"/>
        <v>0</v>
      </c>
      <c r="CR31" s="141">
        <f t="shared" si="59"/>
        <v>0</v>
      </c>
      <c r="CS31" s="141">
        <f t="shared" si="59"/>
        <v>0</v>
      </c>
      <c r="CT31" s="141">
        <f t="shared" si="59"/>
        <v>0</v>
      </c>
      <c r="CU31" s="141">
        <f t="shared" si="59"/>
        <v>0</v>
      </c>
      <c r="CV31" s="141">
        <f t="shared" si="59"/>
        <v>0</v>
      </c>
      <c r="CW31" s="141">
        <f t="shared" si="59"/>
        <v>0</v>
      </c>
      <c r="CX31" s="112">
        <v>0</v>
      </c>
      <c r="CY31" s="141">
        <f>CY32</f>
        <v>0</v>
      </c>
      <c r="CZ31" s="141">
        <f>CZ32</f>
        <v>0</v>
      </c>
      <c r="DA31" s="112">
        <v>9000</v>
      </c>
      <c r="DB31" s="141">
        <f>DB32</f>
        <v>0</v>
      </c>
      <c r="DC31" s="141">
        <f>DC32</f>
        <v>0</v>
      </c>
      <c r="DD31" s="141">
        <f>DD32</f>
        <v>9000</v>
      </c>
      <c r="DE31" s="141">
        <f>DE32</f>
        <v>0</v>
      </c>
      <c r="DF31" s="141">
        <f>DF32</f>
        <v>0</v>
      </c>
      <c r="DG31" s="112">
        <v>0</v>
      </c>
      <c r="DH31" s="141">
        <f>DH32</f>
        <v>0</v>
      </c>
      <c r="DI31" s="141">
        <f>DI32</f>
        <v>0</v>
      </c>
      <c r="DJ31" s="141">
        <f>DJ32</f>
        <v>0</v>
      </c>
      <c r="DK31" s="112">
        <v>0</v>
      </c>
      <c r="DL31" s="141">
        <f>DL32</f>
        <v>0</v>
      </c>
      <c r="DM31" s="141">
        <f>DM32</f>
        <v>0</v>
      </c>
      <c r="DN31" s="141">
        <f>DN32</f>
        <v>0</v>
      </c>
      <c r="DO31" s="141">
        <f>DO32</f>
        <v>0</v>
      </c>
      <c r="DP31" s="142">
        <f>DP32</f>
        <v>0</v>
      </c>
    </row>
    <row r="32" ht="22.5" customHeight="1" spans="1:120">
      <c r="A32" s="130" t="s">
        <v>314</v>
      </c>
      <c r="B32" s="131"/>
      <c r="C32" s="131"/>
      <c r="D32" s="139" t="s">
        <v>552</v>
      </c>
      <c r="E32" s="139" t="s">
        <v>553</v>
      </c>
      <c r="F32" s="139" t="s">
        <v>519</v>
      </c>
      <c r="G32" s="139" t="s">
        <v>554</v>
      </c>
      <c r="H32" s="139" t="s">
        <v>553</v>
      </c>
      <c r="I32" s="139" t="s">
        <v>521</v>
      </c>
      <c r="J32" s="269" t="s">
        <v>64</v>
      </c>
      <c r="K32" s="112">
        <v>9000</v>
      </c>
      <c r="L32" s="112">
        <v>0</v>
      </c>
      <c r="M32" s="92">
        <v>0</v>
      </c>
      <c r="N32" s="92">
        <v>0</v>
      </c>
      <c r="O32" s="92">
        <v>0</v>
      </c>
      <c r="P32" s="92">
        <v>0</v>
      </c>
      <c r="Q32" s="92">
        <v>0</v>
      </c>
      <c r="R32" s="92">
        <v>0</v>
      </c>
      <c r="S32" s="92">
        <v>0</v>
      </c>
      <c r="T32" s="92">
        <v>0</v>
      </c>
      <c r="U32" s="92">
        <v>0</v>
      </c>
      <c r="V32" s="92">
        <v>0</v>
      </c>
      <c r="W32" s="92">
        <v>0</v>
      </c>
      <c r="X32" s="92">
        <v>0</v>
      </c>
      <c r="Y32" s="92">
        <v>0</v>
      </c>
      <c r="Z32" s="112">
        <v>0</v>
      </c>
      <c r="AA32" s="92">
        <v>0</v>
      </c>
      <c r="AB32" s="92">
        <v>0</v>
      </c>
      <c r="AC32" s="92">
        <v>0</v>
      </c>
      <c r="AD32" s="92">
        <v>0</v>
      </c>
      <c r="AE32" s="92">
        <v>0</v>
      </c>
      <c r="AF32" s="92">
        <v>0</v>
      </c>
      <c r="AG32" s="92">
        <v>0</v>
      </c>
      <c r="AH32" s="92">
        <v>0</v>
      </c>
      <c r="AI32" s="92">
        <v>0</v>
      </c>
      <c r="AJ32" s="92">
        <v>0</v>
      </c>
      <c r="AK32" s="92">
        <v>0</v>
      </c>
      <c r="AL32" s="92">
        <v>0</v>
      </c>
      <c r="AM32" s="92">
        <v>0</v>
      </c>
      <c r="AN32" s="92">
        <v>0</v>
      </c>
      <c r="AO32" s="92">
        <v>0</v>
      </c>
      <c r="AP32" s="92">
        <v>0</v>
      </c>
      <c r="AQ32" s="92">
        <v>0</v>
      </c>
      <c r="AR32" s="92">
        <v>0</v>
      </c>
      <c r="AS32" s="92">
        <v>0</v>
      </c>
      <c r="AT32" s="92">
        <v>0</v>
      </c>
      <c r="AU32" s="92">
        <v>0</v>
      </c>
      <c r="AV32" s="92">
        <v>0</v>
      </c>
      <c r="AW32" s="92">
        <v>0</v>
      </c>
      <c r="AX32" s="92">
        <v>0</v>
      </c>
      <c r="AY32" s="92">
        <v>0</v>
      </c>
      <c r="AZ32" s="92">
        <v>0</v>
      </c>
      <c r="BA32" s="92">
        <v>0</v>
      </c>
      <c r="BB32" s="112">
        <v>0</v>
      </c>
      <c r="BC32" s="92">
        <v>0</v>
      </c>
      <c r="BD32" s="92">
        <v>0</v>
      </c>
      <c r="BE32" s="92">
        <v>0</v>
      </c>
      <c r="BF32" s="92">
        <v>0</v>
      </c>
      <c r="BG32" s="92">
        <v>0</v>
      </c>
      <c r="BH32" s="92">
        <v>0</v>
      </c>
      <c r="BI32" s="92">
        <v>0</v>
      </c>
      <c r="BJ32" s="92">
        <v>0</v>
      </c>
      <c r="BK32" s="92">
        <v>0</v>
      </c>
      <c r="BL32" s="92">
        <v>0</v>
      </c>
      <c r="BM32" s="92">
        <v>0</v>
      </c>
      <c r="BN32" s="92">
        <v>0</v>
      </c>
      <c r="BO32" s="112">
        <v>0</v>
      </c>
      <c r="BP32" s="92">
        <v>0</v>
      </c>
      <c r="BQ32" s="92">
        <v>0</v>
      </c>
      <c r="BR32" s="92">
        <v>0</v>
      </c>
      <c r="BS32" s="92">
        <v>0</v>
      </c>
      <c r="BT32" s="112">
        <v>0</v>
      </c>
      <c r="BU32" s="92">
        <v>0</v>
      </c>
      <c r="BV32" s="92">
        <v>0</v>
      </c>
      <c r="BW32" s="92">
        <v>0</v>
      </c>
      <c r="BX32" s="92">
        <v>0</v>
      </c>
      <c r="BY32" s="92">
        <v>0</v>
      </c>
      <c r="BZ32" s="92">
        <v>0</v>
      </c>
      <c r="CA32" s="92">
        <v>0</v>
      </c>
      <c r="CB32" s="92">
        <v>0</v>
      </c>
      <c r="CC32" s="92">
        <v>0</v>
      </c>
      <c r="CD32" s="92">
        <v>0</v>
      </c>
      <c r="CE32" s="92">
        <v>0</v>
      </c>
      <c r="CF32" s="92">
        <v>0</v>
      </c>
      <c r="CG32" s="112">
        <v>0</v>
      </c>
      <c r="CH32" s="92">
        <v>0</v>
      </c>
      <c r="CI32" s="92">
        <v>0</v>
      </c>
      <c r="CJ32" s="92">
        <v>0</v>
      </c>
      <c r="CK32" s="92">
        <v>0</v>
      </c>
      <c r="CL32" s="92">
        <v>0</v>
      </c>
      <c r="CM32" s="92">
        <v>0</v>
      </c>
      <c r="CN32" s="92">
        <v>0</v>
      </c>
      <c r="CO32" s="92">
        <v>0</v>
      </c>
      <c r="CP32" s="92">
        <v>0</v>
      </c>
      <c r="CQ32" s="92">
        <v>0</v>
      </c>
      <c r="CR32" s="92">
        <v>0</v>
      </c>
      <c r="CS32" s="92">
        <v>0</v>
      </c>
      <c r="CT32" s="92">
        <v>0</v>
      </c>
      <c r="CU32" s="92">
        <v>0</v>
      </c>
      <c r="CV32" s="92">
        <v>0</v>
      </c>
      <c r="CW32" s="92">
        <v>0</v>
      </c>
      <c r="CX32" s="112">
        <v>0</v>
      </c>
      <c r="CY32" s="92">
        <v>0</v>
      </c>
      <c r="CZ32" s="92">
        <v>0</v>
      </c>
      <c r="DA32" s="112">
        <v>9000</v>
      </c>
      <c r="DB32" s="92">
        <v>0</v>
      </c>
      <c r="DC32" s="92">
        <v>0</v>
      </c>
      <c r="DD32" s="92">
        <v>9000</v>
      </c>
      <c r="DE32" s="92">
        <v>0</v>
      </c>
      <c r="DF32" s="92">
        <v>0</v>
      </c>
      <c r="DG32" s="112">
        <v>0</v>
      </c>
      <c r="DH32" s="92">
        <v>0</v>
      </c>
      <c r="DI32" s="92">
        <v>0</v>
      </c>
      <c r="DJ32" s="92">
        <v>0</v>
      </c>
      <c r="DK32" s="112">
        <v>0</v>
      </c>
      <c r="DL32" s="92">
        <v>0</v>
      </c>
      <c r="DM32" s="92">
        <v>0</v>
      </c>
      <c r="DN32" s="92">
        <v>0</v>
      </c>
      <c r="DO32" s="92">
        <v>0</v>
      </c>
      <c r="DP32" s="143">
        <v>0</v>
      </c>
    </row>
    <row r="33" ht="22.5" customHeight="1" spans="1:120">
      <c r="A33" s="136" t="s">
        <v>315</v>
      </c>
      <c r="B33" s="137"/>
      <c r="C33" s="137"/>
      <c r="D33" s="138" t="s">
        <v>316</v>
      </c>
      <c r="E33" s="138"/>
      <c r="F33" s="138" t="s">
        <v>64</v>
      </c>
      <c r="G33" s="138"/>
      <c r="H33" s="138"/>
      <c r="I33" s="138" t="s">
        <v>64</v>
      </c>
      <c r="J33" s="268" t="s">
        <v>64</v>
      </c>
      <c r="K33" s="112">
        <v>217850346.76</v>
      </c>
      <c r="L33" s="112">
        <v>0</v>
      </c>
      <c r="M33" s="141">
        <f t="shared" ref="M33:Y33" si="60">M34+M35+M36+M37+M38+M39+M40+M41+M42+M43+M44+M45+M46+M47+M48+M49+M50+M51+M52+M53+M54+M55+M56+M57+M58+M59</f>
        <v>0</v>
      </c>
      <c r="N33" s="141">
        <f t="shared" si="60"/>
        <v>0</v>
      </c>
      <c r="O33" s="141">
        <f t="shared" si="60"/>
        <v>0</v>
      </c>
      <c r="P33" s="141">
        <f t="shared" si="60"/>
        <v>0</v>
      </c>
      <c r="Q33" s="141">
        <f t="shared" si="60"/>
        <v>0</v>
      </c>
      <c r="R33" s="141">
        <f t="shared" si="60"/>
        <v>0</v>
      </c>
      <c r="S33" s="141">
        <f t="shared" si="60"/>
        <v>0</v>
      </c>
      <c r="T33" s="141">
        <f t="shared" si="60"/>
        <v>0</v>
      </c>
      <c r="U33" s="141">
        <f t="shared" si="60"/>
        <v>0</v>
      </c>
      <c r="V33" s="141">
        <f t="shared" si="60"/>
        <v>0</v>
      </c>
      <c r="W33" s="141">
        <f t="shared" si="60"/>
        <v>0</v>
      </c>
      <c r="X33" s="141">
        <f t="shared" si="60"/>
        <v>0</v>
      </c>
      <c r="Y33" s="141">
        <f t="shared" si="60"/>
        <v>0</v>
      </c>
      <c r="Z33" s="112">
        <v>0</v>
      </c>
      <c r="AA33" s="141">
        <f t="shared" ref="AA33:BA33" si="61">AA34+AA35+AA36+AA37+AA38+AA39+AA40+AA41+AA42+AA43+AA44+AA45+AA46+AA47+AA48+AA49+AA50+AA51+AA52+AA53+AA54+AA55+AA56+AA57+AA58+AA59</f>
        <v>0</v>
      </c>
      <c r="AB33" s="141">
        <f t="shared" si="61"/>
        <v>0</v>
      </c>
      <c r="AC33" s="141">
        <f t="shared" si="61"/>
        <v>0</v>
      </c>
      <c r="AD33" s="141">
        <f t="shared" si="61"/>
        <v>0</v>
      </c>
      <c r="AE33" s="141">
        <f t="shared" si="61"/>
        <v>0</v>
      </c>
      <c r="AF33" s="141">
        <f t="shared" si="61"/>
        <v>0</v>
      </c>
      <c r="AG33" s="141">
        <f t="shared" si="61"/>
        <v>0</v>
      </c>
      <c r="AH33" s="141">
        <f t="shared" si="61"/>
        <v>0</v>
      </c>
      <c r="AI33" s="141">
        <f t="shared" si="61"/>
        <v>0</v>
      </c>
      <c r="AJ33" s="141">
        <f t="shared" si="61"/>
        <v>0</v>
      </c>
      <c r="AK33" s="141">
        <f t="shared" si="61"/>
        <v>0</v>
      </c>
      <c r="AL33" s="141">
        <f t="shared" si="61"/>
        <v>0</v>
      </c>
      <c r="AM33" s="141">
        <f t="shared" si="61"/>
        <v>0</v>
      </c>
      <c r="AN33" s="141">
        <f t="shared" si="61"/>
        <v>0</v>
      </c>
      <c r="AO33" s="141">
        <f t="shared" si="61"/>
        <v>0</v>
      </c>
      <c r="AP33" s="141">
        <f t="shared" si="61"/>
        <v>0</v>
      </c>
      <c r="AQ33" s="141">
        <f t="shared" si="61"/>
        <v>0</v>
      </c>
      <c r="AR33" s="141">
        <f t="shared" si="61"/>
        <v>0</v>
      </c>
      <c r="AS33" s="141">
        <f t="shared" si="61"/>
        <v>0</v>
      </c>
      <c r="AT33" s="141">
        <f t="shared" si="61"/>
        <v>0</v>
      </c>
      <c r="AU33" s="141">
        <f t="shared" si="61"/>
        <v>0</v>
      </c>
      <c r="AV33" s="141">
        <f t="shared" si="61"/>
        <v>0</v>
      </c>
      <c r="AW33" s="141">
        <f t="shared" si="61"/>
        <v>0</v>
      </c>
      <c r="AX33" s="141">
        <f t="shared" si="61"/>
        <v>0</v>
      </c>
      <c r="AY33" s="141">
        <f t="shared" si="61"/>
        <v>0</v>
      </c>
      <c r="AZ33" s="141">
        <f t="shared" si="61"/>
        <v>0</v>
      </c>
      <c r="BA33" s="141">
        <f t="shared" si="61"/>
        <v>0</v>
      </c>
      <c r="BB33" s="112">
        <v>0</v>
      </c>
      <c r="BC33" s="141">
        <f t="shared" ref="BC33:BN33" si="62">BC34+BC35+BC36+BC37+BC38+BC39+BC40+BC41+BC42+BC43+BC44+BC45+BC46+BC47+BC48+BC49+BC50+BC51+BC52+BC53+BC54+BC55+BC56+BC57+BC58+BC59</f>
        <v>0</v>
      </c>
      <c r="BD33" s="141">
        <f t="shared" si="62"/>
        <v>0</v>
      </c>
      <c r="BE33" s="141">
        <f t="shared" si="62"/>
        <v>0</v>
      </c>
      <c r="BF33" s="141">
        <f t="shared" si="62"/>
        <v>0</v>
      </c>
      <c r="BG33" s="141">
        <f t="shared" si="62"/>
        <v>0</v>
      </c>
      <c r="BH33" s="141">
        <f t="shared" si="62"/>
        <v>0</v>
      </c>
      <c r="BI33" s="141">
        <f t="shared" si="62"/>
        <v>0</v>
      </c>
      <c r="BJ33" s="141">
        <f t="shared" si="62"/>
        <v>0</v>
      </c>
      <c r="BK33" s="141">
        <f t="shared" si="62"/>
        <v>0</v>
      </c>
      <c r="BL33" s="141">
        <f t="shared" si="62"/>
        <v>0</v>
      </c>
      <c r="BM33" s="141">
        <f t="shared" si="62"/>
        <v>0</v>
      </c>
      <c r="BN33" s="141">
        <f t="shared" si="62"/>
        <v>0</v>
      </c>
      <c r="BO33" s="112">
        <v>0</v>
      </c>
      <c r="BP33" s="141">
        <f>BP34+BP35+BP36+BP37+BP38+BP39+BP40+BP41+BP42+BP43+BP44+BP45+BP46+BP47+BP48+BP49+BP50+BP51+BP52+BP53+BP54+BP55+BP56+BP57+BP58+BP59</f>
        <v>0</v>
      </c>
      <c r="BQ33" s="141">
        <f>BQ34+BQ35+BQ36+BQ37+BQ38+BQ39+BQ40+BQ41+BQ42+BQ43+BQ44+BQ45+BQ46+BQ47+BQ48+BQ49+BQ50+BQ51+BQ52+BQ53+BQ54+BQ55+BQ56+BQ57+BQ58+BQ59</f>
        <v>0</v>
      </c>
      <c r="BR33" s="141">
        <f>BR34+BR35+BR36+BR37+BR38+BR39+BR40+BR41+BR42+BR43+BR44+BR45+BR46+BR47+BR48+BR49+BR50+BR51+BR52+BR53+BR54+BR55+BR56+BR57+BR58+BR59</f>
        <v>0</v>
      </c>
      <c r="BS33" s="141">
        <f>BS34+BS35+BS36+BS37+BS38+BS39+BS40+BS41+BS42+BS43+BS44+BS45+BS46+BS47+BS48+BS49+BS50+BS51+BS52+BS53+BS54+BS55+BS56+BS57+BS58+BS59</f>
        <v>0</v>
      </c>
      <c r="BT33" s="112">
        <v>217850346.76</v>
      </c>
      <c r="BU33" s="141">
        <f t="shared" ref="BU33:CF33" si="63">BU34+BU35+BU36+BU37+BU38+BU39+BU40+BU41+BU42+BU43+BU44+BU45+BU46+BU47+BU48+BU49+BU50+BU51+BU52+BU53+BU54+BU55+BU56+BU57+BU58+BU59</f>
        <v>0</v>
      </c>
      <c r="BV33" s="141">
        <f t="shared" si="63"/>
        <v>0</v>
      </c>
      <c r="BW33" s="141">
        <f t="shared" si="63"/>
        <v>0</v>
      </c>
      <c r="BX33" s="141">
        <f t="shared" si="63"/>
        <v>217850346.76</v>
      </c>
      <c r="BY33" s="141">
        <f t="shared" si="63"/>
        <v>0</v>
      </c>
      <c r="BZ33" s="141">
        <f t="shared" si="63"/>
        <v>0</v>
      </c>
      <c r="CA33" s="141">
        <f t="shared" si="63"/>
        <v>0</v>
      </c>
      <c r="CB33" s="141">
        <f t="shared" si="63"/>
        <v>0</v>
      </c>
      <c r="CC33" s="141">
        <f t="shared" si="63"/>
        <v>0</v>
      </c>
      <c r="CD33" s="141">
        <f t="shared" si="63"/>
        <v>0</v>
      </c>
      <c r="CE33" s="141">
        <f t="shared" si="63"/>
        <v>0</v>
      </c>
      <c r="CF33" s="141">
        <f t="shared" si="63"/>
        <v>0</v>
      </c>
      <c r="CG33" s="112">
        <v>0</v>
      </c>
      <c r="CH33" s="141">
        <f t="shared" ref="CH33:CW33" si="64">CH34+CH35+CH36+CH37+CH38+CH39+CH40+CH41+CH42+CH43+CH44+CH45+CH46+CH47+CH48+CH49+CH50+CH51+CH52+CH53+CH54+CH55+CH56+CH57+CH58+CH59</f>
        <v>0</v>
      </c>
      <c r="CI33" s="141">
        <f t="shared" si="64"/>
        <v>0</v>
      </c>
      <c r="CJ33" s="141">
        <f t="shared" si="64"/>
        <v>0</v>
      </c>
      <c r="CK33" s="141">
        <f t="shared" si="64"/>
        <v>0</v>
      </c>
      <c r="CL33" s="141">
        <f t="shared" si="64"/>
        <v>0</v>
      </c>
      <c r="CM33" s="141">
        <f t="shared" si="64"/>
        <v>0</v>
      </c>
      <c r="CN33" s="141">
        <f t="shared" si="64"/>
        <v>0</v>
      </c>
      <c r="CO33" s="141">
        <f t="shared" si="64"/>
        <v>0</v>
      </c>
      <c r="CP33" s="141">
        <f t="shared" si="64"/>
        <v>0</v>
      </c>
      <c r="CQ33" s="141">
        <f t="shared" si="64"/>
        <v>0</v>
      </c>
      <c r="CR33" s="141">
        <f t="shared" si="64"/>
        <v>0</v>
      </c>
      <c r="CS33" s="141">
        <f t="shared" si="64"/>
        <v>0</v>
      </c>
      <c r="CT33" s="141">
        <f t="shared" si="64"/>
        <v>0</v>
      </c>
      <c r="CU33" s="141">
        <f t="shared" si="64"/>
        <v>0</v>
      </c>
      <c r="CV33" s="141">
        <f t="shared" si="64"/>
        <v>0</v>
      </c>
      <c r="CW33" s="141">
        <f t="shared" si="64"/>
        <v>0</v>
      </c>
      <c r="CX33" s="112">
        <v>0</v>
      </c>
      <c r="CY33" s="141">
        <f>CY34+CY35+CY36+CY37+CY38+CY39+CY40+CY41+CY42+CY43+CY44+CY45+CY46+CY47+CY48+CY49+CY50+CY51+CY52+CY53+CY54+CY55+CY56+CY57+CY58+CY59</f>
        <v>0</v>
      </c>
      <c r="CZ33" s="141">
        <f>CZ34+CZ35+CZ36+CZ37+CZ38+CZ39+CZ40+CZ41+CZ42+CZ43+CZ44+CZ45+CZ46+CZ47+CZ48+CZ49+CZ50+CZ51+CZ52+CZ53+CZ54+CZ55+CZ56+CZ57+CZ58+CZ59</f>
        <v>0</v>
      </c>
      <c r="DA33" s="112">
        <v>0</v>
      </c>
      <c r="DB33" s="141">
        <f>DB34+DB35+DB36+DB37+DB38+DB39+DB40+DB41+DB42+DB43+DB44+DB45+DB46+DB47+DB48+DB49+DB50+DB51+DB52+DB53+DB54+DB55+DB56+DB57+DB58+DB59</f>
        <v>0</v>
      </c>
      <c r="DC33" s="141">
        <f>DC34+DC35+DC36+DC37+DC38+DC39+DC40+DC41+DC42+DC43+DC44+DC45+DC46+DC47+DC48+DC49+DC50+DC51+DC52+DC53+DC54+DC55+DC56+DC57+DC58+DC59</f>
        <v>0</v>
      </c>
      <c r="DD33" s="141">
        <f>DD34+DD35+DD36+DD37+DD38+DD39+DD40+DD41+DD42+DD43+DD44+DD45+DD46+DD47+DD48+DD49+DD50+DD51+DD52+DD53+DD54+DD55+DD56+DD57+DD58+DD59</f>
        <v>0</v>
      </c>
      <c r="DE33" s="141">
        <f>DE34+DE35+DE36+DE37+DE38+DE39+DE40+DE41+DE42+DE43+DE44+DE45+DE46+DE47+DE48+DE49+DE50+DE51+DE52+DE53+DE54+DE55+DE56+DE57+DE58+DE59</f>
        <v>0</v>
      </c>
      <c r="DF33" s="141">
        <f>DF34+DF35+DF36+DF37+DF38+DF39+DF40+DF41+DF42+DF43+DF44+DF45+DF46+DF47+DF48+DF49+DF50+DF51+DF52+DF53+DF54+DF55+DF56+DF57+DF58+DF59</f>
        <v>0</v>
      </c>
      <c r="DG33" s="112">
        <v>0</v>
      </c>
      <c r="DH33" s="141">
        <f>DH34+DH35+DH36+DH37+DH38+DH39+DH40+DH41+DH42+DH43+DH44+DH45+DH46+DH47+DH48+DH49+DH50+DH51+DH52+DH53+DH54+DH55+DH56+DH57+DH58+DH59</f>
        <v>0</v>
      </c>
      <c r="DI33" s="141">
        <f>DI34+DI35+DI36+DI37+DI38+DI39+DI40+DI41+DI42+DI43+DI44+DI45+DI46+DI47+DI48+DI49+DI50+DI51+DI52+DI53+DI54+DI55+DI56+DI57+DI58+DI59</f>
        <v>0</v>
      </c>
      <c r="DJ33" s="141">
        <f>DJ34+DJ35+DJ36+DJ37+DJ38+DJ39+DJ40+DJ41+DJ42+DJ43+DJ44+DJ45+DJ46+DJ47+DJ48+DJ49+DJ50+DJ51+DJ52+DJ53+DJ54+DJ55+DJ56+DJ57+DJ58+DJ59</f>
        <v>0</v>
      </c>
      <c r="DK33" s="112">
        <v>0</v>
      </c>
      <c r="DL33" s="141">
        <f>DL34+DL35+DL36+DL37+DL38+DL39+DL40+DL41+DL42+DL43+DL44+DL45+DL46+DL47+DL48+DL49+DL50+DL51+DL52+DL53+DL54+DL55+DL56+DL57+DL58+DL59</f>
        <v>0</v>
      </c>
      <c r="DM33" s="141">
        <f>DM34+DM35+DM36+DM37+DM38+DM39+DM40+DM41+DM42+DM43+DM44+DM45+DM46+DM47+DM48+DM49+DM50+DM51+DM52+DM53+DM54+DM55+DM56+DM57+DM58+DM59</f>
        <v>0</v>
      </c>
      <c r="DN33" s="141">
        <f>DN34+DN35+DN36+DN37+DN38+DN39+DN40+DN41+DN42+DN43+DN44+DN45+DN46+DN47+DN48+DN49+DN50+DN51+DN52+DN53+DN54+DN55+DN56+DN57+DN58+DN59</f>
        <v>0</v>
      </c>
      <c r="DO33" s="141">
        <f>DO34+DO35+DO36+DO37+DO38+DO39+DO40+DO41+DO42+DO43+DO44+DO45+DO46+DO47+DO48+DO49+DO50+DO51+DO52+DO53+DO54+DO55+DO56+DO57+DO58+DO59</f>
        <v>0</v>
      </c>
      <c r="DP33" s="142">
        <f>DP34+DP35+DP36+DP37+DP38+DP39+DP40+DP41+DP42+DP43+DP44+DP45+DP46+DP47+DP48+DP49+DP50+DP51+DP52+DP53+DP54+DP55+DP56+DP57+DP58+DP59</f>
        <v>0</v>
      </c>
    </row>
    <row r="34" ht="22.5" customHeight="1" spans="1:120">
      <c r="A34" s="130" t="s">
        <v>315</v>
      </c>
      <c r="B34" s="131"/>
      <c r="C34" s="131"/>
      <c r="D34" s="139" t="s">
        <v>549</v>
      </c>
      <c r="E34" s="139" t="s">
        <v>550</v>
      </c>
      <c r="F34" s="139" t="s">
        <v>519</v>
      </c>
      <c r="G34" s="139" t="s">
        <v>551</v>
      </c>
      <c r="H34" s="139" t="s">
        <v>550</v>
      </c>
      <c r="I34" s="139" t="s">
        <v>532</v>
      </c>
      <c r="J34" s="269" t="s">
        <v>64</v>
      </c>
      <c r="K34" s="112">
        <v>13296855.28</v>
      </c>
      <c r="L34" s="112">
        <v>0</v>
      </c>
      <c r="M34" s="92">
        <v>0</v>
      </c>
      <c r="N34" s="92">
        <v>0</v>
      </c>
      <c r="O34" s="92">
        <v>0</v>
      </c>
      <c r="P34" s="92">
        <v>0</v>
      </c>
      <c r="Q34" s="92">
        <v>0</v>
      </c>
      <c r="R34" s="92">
        <v>0</v>
      </c>
      <c r="S34" s="92">
        <v>0</v>
      </c>
      <c r="T34" s="92">
        <v>0</v>
      </c>
      <c r="U34" s="92">
        <v>0</v>
      </c>
      <c r="V34" s="92">
        <v>0</v>
      </c>
      <c r="W34" s="92">
        <v>0</v>
      </c>
      <c r="X34" s="92">
        <v>0</v>
      </c>
      <c r="Y34" s="92">
        <v>0</v>
      </c>
      <c r="Z34" s="112">
        <v>0</v>
      </c>
      <c r="AA34" s="92">
        <v>0</v>
      </c>
      <c r="AB34" s="92">
        <v>0</v>
      </c>
      <c r="AC34" s="92">
        <v>0</v>
      </c>
      <c r="AD34" s="92">
        <v>0</v>
      </c>
      <c r="AE34" s="92">
        <v>0</v>
      </c>
      <c r="AF34" s="92">
        <v>0</v>
      </c>
      <c r="AG34" s="92">
        <v>0</v>
      </c>
      <c r="AH34" s="92">
        <v>0</v>
      </c>
      <c r="AI34" s="92">
        <v>0</v>
      </c>
      <c r="AJ34" s="92">
        <v>0</v>
      </c>
      <c r="AK34" s="92">
        <v>0</v>
      </c>
      <c r="AL34" s="92">
        <v>0</v>
      </c>
      <c r="AM34" s="92">
        <v>0</v>
      </c>
      <c r="AN34" s="92">
        <v>0</v>
      </c>
      <c r="AO34" s="92">
        <v>0</v>
      </c>
      <c r="AP34" s="92">
        <v>0</v>
      </c>
      <c r="AQ34" s="92">
        <v>0</v>
      </c>
      <c r="AR34" s="92">
        <v>0</v>
      </c>
      <c r="AS34" s="92">
        <v>0</v>
      </c>
      <c r="AT34" s="92">
        <v>0</v>
      </c>
      <c r="AU34" s="92">
        <v>0</v>
      </c>
      <c r="AV34" s="92">
        <v>0</v>
      </c>
      <c r="AW34" s="92">
        <v>0</v>
      </c>
      <c r="AX34" s="92">
        <v>0</v>
      </c>
      <c r="AY34" s="92">
        <v>0</v>
      </c>
      <c r="AZ34" s="92">
        <v>0</v>
      </c>
      <c r="BA34" s="92">
        <v>0</v>
      </c>
      <c r="BB34" s="112">
        <v>0</v>
      </c>
      <c r="BC34" s="92">
        <v>0</v>
      </c>
      <c r="BD34" s="92">
        <v>0</v>
      </c>
      <c r="BE34" s="92">
        <v>0</v>
      </c>
      <c r="BF34" s="92">
        <v>0</v>
      </c>
      <c r="BG34" s="92">
        <v>0</v>
      </c>
      <c r="BH34" s="92">
        <v>0</v>
      </c>
      <c r="BI34" s="92">
        <v>0</v>
      </c>
      <c r="BJ34" s="92">
        <v>0</v>
      </c>
      <c r="BK34" s="92">
        <v>0</v>
      </c>
      <c r="BL34" s="92">
        <v>0</v>
      </c>
      <c r="BM34" s="92">
        <v>0</v>
      </c>
      <c r="BN34" s="92">
        <v>0</v>
      </c>
      <c r="BO34" s="112">
        <v>0</v>
      </c>
      <c r="BP34" s="92">
        <v>0</v>
      </c>
      <c r="BQ34" s="92">
        <v>0</v>
      </c>
      <c r="BR34" s="92">
        <v>0</v>
      </c>
      <c r="BS34" s="92">
        <v>0</v>
      </c>
      <c r="BT34" s="112">
        <v>13296855.28</v>
      </c>
      <c r="BU34" s="92">
        <v>0</v>
      </c>
      <c r="BV34" s="92">
        <v>0</v>
      </c>
      <c r="BW34" s="92">
        <v>0</v>
      </c>
      <c r="BX34" s="92">
        <v>13296855.28</v>
      </c>
      <c r="BY34" s="92">
        <v>0</v>
      </c>
      <c r="BZ34" s="92">
        <v>0</v>
      </c>
      <c r="CA34" s="92">
        <v>0</v>
      </c>
      <c r="CB34" s="92">
        <v>0</v>
      </c>
      <c r="CC34" s="92">
        <v>0</v>
      </c>
      <c r="CD34" s="92">
        <v>0</v>
      </c>
      <c r="CE34" s="92">
        <v>0</v>
      </c>
      <c r="CF34" s="92">
        <v>0</v>
      </c>
      <c r="CG34" s="112">
        <v>0</v>
      </c>
      <c r="CH34" s="92">
        <v>0</v>
      </c>
      <c r="CI34" s="92">
        <v>0</v>
      </c>
      <c r="CJ34" s="92">
        <v>0</v>
      </c>
      <c r="CK34" s="92">
        <v>0</v>
      </c>
      <c r="CL34" s="92">
        <v>0</v>
      </c>
      <c r="CM34" s="92">
        <v>0</v>
      </c>
      <c r="CN34" s="92">
        <v>0</v>
      </c>
      <c r="CO34" s="92">
        <v>0</v>
      </c>
      <c r="CP34" s="92">
        <v>0</v>
      </c>
      <c r="CQ34" s="92">
        <v>0</v>
      </c>
      <c r="CR34" s="92">
        <v>0</v>
      </c>
      <c r="CS34" s="92">
        <v>0</v>
      </c>
      <c r="CT34" s="92">
        <v>0</v>
      </c>
      <c r="CU34" s="92">
        <v>0</v>
      </c>
      <c r="CV34" s="92">
        <v>0</v>
      </c>
      <c r="CW34" s="92">
        <v>0</v>
      </c>
      <c r="CX34" s="112">
        <v>0</v>
      </c>
      <c r="CY34" s="92">
        <v>0</v>
      </c>
      <c r="CZ34" s="92">
        <v>0</v>
      </c>
      <c r="DA34" s="112">
        <v>0</v>
      </c>
      <c r="DB34" s="92">
        <v>0</v>
      </c>
      <c r="DC34" s="92">
        <v>0</v>
      </c>
      <c r="DD34" s="92">
        <v>0</v>
      </c>
      <c r="DE34" s="92">
        <v>0</v>
      </c>
      <c r="DF34" s="92">
        <v>0</v>
      </c>
      <c r="DG34" s="112">
        <v>0</v>
      </c>
      <c r="DH34" s="92">
        <v>0</v>
      </c>
      <c r="DI34" s="92">
        <v>0</v>
      </c>
      <c r="DJ34" s="92">
        <v>0</v>
      </c>
      <c r="DK34" s="112">
        <v>0</v>
      </c>
      <c r="DL34" s="92">
        <v>0</v>
      </c>
      <c r="DM34" s="92">
        <v>0</v>
      </c>
      <c r="DN34" s="92">
        <v>0</v>
      </c>
      <c r="DO34" s="92">
        <v>0</v>
      </c>
      <c r="DP34" s="143">
        <v>0</v>
      </c>
    </row>
    <row r="35" ht="22.5" customHeight="1" spans="1:120">
      <c r="A35" s="130" t="s">
        <v>315</v>
      </c>
      <c r="B35" s="131"/>
      <c r="C35" s="131"/>
      <c r="D35" s="139" t="s">
        <v>555</v>
      </c>
      <c r="E35" s="139" t="s">
        <v>556</v>
      </c>
      <c r="F35" s="139" t="s">
        <v>519</v>
      </c>
      <c r="G35" s="139" t="s">
        <v>557</v>
      </c>
      <c r="H35" s="139" t="s">
        <v>556</v>
      </c>
      <c r="I35" s="139" t="s">
        <v>532</v>
      </c>
      <c r="J35" s="269" t="s">
        <v>64</v>
      </c>
      <c r="K35" s="112">
        <v>5437944.68</v>
      </c>
      <c r="L35" s="112">
        <v>0</v>
      </c>
      <c r="M35" s="92">
        <v>0</v>
      </c>
      <c r="N35" s="92">
        <v>0</v>
      </c>
      <c r="O35" s="92">
        <v>0</v>
      </c>
      <c r="P35" s="92">
        <v>0</v>
      </c>
      <c r="Q35" s="92">
        <v>0</v>
      </c>
      <c r="R35" s="92">
        <v>0</v>
      </c>
      <c r="S35" s="92">
        <v>0</v>
      </c>
      <c r="T35" s="92">
        <v>0</v>
      </c>
      <c r="U35" s="92">
        <v>0</v>
      </c>
      <c r="V35" s="92">
        <v>0</v>
      </c>
      <c r="W35" s="92">
        <v>0</v>
      </c>
      <c r="X35" s="92">
        <v>0</v>
      </c>
      <c r="Y35" s="92">
        <v>0</v>
      </c>
      <c r="Z35" s="112">
        <v>0</v>
      </c>
      <c r="AA35" s="92">
        <v>0</v>
      </c>
      <c r="AB35" s="92">
        <v>0</v>
      </c>
      <c r="AC35" s="92">
        <v>0</v>
      </c>
      <c r="AD35" s="92">
        <v>0</v>
      </c>
      <c r="AE35" s="92">
        <v>0</v>
      </c>
      <c r="AF35" s="92">
        <v>0</v>
      </c>
      <c r="AG35" s="92">
        <v>0</v>
      </c>
      <c r="AH35" s="92">
        <v>0</v>
      </c>
      <c r="AI35" s="92">
        <v>0</v>
      </c>
      <c r="AJ35" s="92">
        <v>0</v>
      </c>
      <c r="AK35" s="92">
        <v>0</v>
      </c>
      <c r="AL35" s="92">
        <v>0</v>
      </c>
      <c r="AM35" s="92">
        <v>0</v>
      </c>
      <c r="AN35" s="92">
        <v>0</v>
      </c>
      <c r="AO35" s="92">
        <v>0</v>
      </c>
      <c r="AP35" s="92">
        <v>0</v>
      </c>
      <c r="AQ35" s="92">
        <v>0</v>
      </c>
      <c r="AR35" s="92">
        <v>0</v>
      </c>
      <c r="AS35" s="92">
        <v>0</v>
      </c>
      <c r="AT35" s="92">
        <v>0</v>
      </c>
      <c r="AU35" s="92">
        <v>0</v>
      </c>
      <c r="AV35" s="92">
        <v>0</v>
      </c>
      <c r="AW35" s="92">
        <v>0</v>
      </c>
      <c r="AX35" s="92">
        <v>0</v>
      </c>
      <c r="AY35" s="92">
        <v>0</v>
      </c>
      <c r="AZ35" s="92">
        <v>0</v>
      </c>
      <c r="BA35" s="92">
        <v>0</v>
      </c>
      <c r="BB35" s="112">
        <v>0</v>
      </c>
      <c r="BC35" s="92">
        <v>0</v>
      </c>
      <c r="BD35" s="92">
        <v>0</v>
      </c>
      <c r="BE35" s="92">
        <v>0</v>
      </c>
      <c r="BF35" s="92">
        <v>0</v>
      </c>
      <c r="BG35" s="92">
        <v>0</v>
      </c>
      <c r="BH35" s="92">
        <v>0</v>
      </c>
      <c r="BI35" s="92">
        <v>0</v>
      </c>
      <c r="BJ35" s="92">
        <v>0</v>
      </c>
      <c r="BK35" s="92">
        <v>0</v>
      </c>
      <c r="BL35" s="92">
        <v>0</v>
      </c>
      <c r="BM35" s="92">
        <v>0</v>
      </c>
      <c r="BN35" s="92">
        <v>0</v>
      </c>
      <c r="BO35" s="112">
        <v>0</v>
      </c>
      <c r="BP35" s="92">
        <v>0</v>
      </c>
      <c r="BQ35" s="92">
        <v>0</v>
      </c>
      <c r="BR35" s="92">
        <v>0</v>
      </c>
      <c r="BS35" s="92">
        <v>0</v>
      </c>
      <c r="BT35" s="112">
        <v>5437944.68</v>
      </c>
      <c r="BU35" s="92">
        <v>0</v>
      </c>
      <c r="BV35" s="92">
        <v>0</v>
      </c>
      <c r="BW35" s="92">
        <v>0</v>
      </c>
      <c r="BX35" s="92">
        <v>5437944.68</v>
      </c>
      <c r="BY35" s="92">
        <v>0</v>
      </c>
      <c r="BZ35" s="92">
        <v>0</v>
      </c>
      <c r="CA35" s="92">
        <v>0</v>
      </c>
      <c r="CB35" s="92">
        <v>0</v>
      </c>
      <c r="CC35" s="92">
        <v>0</v>
      </c>
      <c r="CD35" s="92">
        <v>0</v>
      </c>
      <c r="CE35" s="92">
        <v>0</v>
      </c>
      <c r="CF35" s="92">
        <v>0</v>
      </c>
      <c r="CG35" s="112">
        <v>0</v>
      </c>
      <c r="CH35" s="92">
        <v>0</v>
      </c>
      <c r="CI35" s="92">
        <v>0</v>
      </c>
      <c r="CJ35" s="92">
        <v>0</v>
      </c>
      <c r="CK35" s="92">
        <v>0</v>
      </c>
      <c r="CL35" s="92">
        <v>0</v>
      </c>
      <c r="CM35" s="92">
        <v>0</v>
      </c>
      <c r="CN35" s="92">
        <v>0</v>
      </c>
      <c r="CO35" s="92">
        <v>0</v>
      </c>
      <c r="CP35" s="92">
        <v>0</v>
      </c>
      <c r="CQ35" s="92">
        <v>0</v>
      </c>
      <c r="CR35" s="92">
        <v>0</v>
      </c>
      <c r="CS35" s="92">
        <v>0</v>
      </c>
      <c r="CT35" s="92">
        <v>0</v>
      </c>
      <c r="CU35" s="92">
        <v>0</v>
      </c>
      <c r="CV35" s="92">
        <v>0</v>
      </c>
      <c r="CW35" s="92">
        <v>0</v>
      </c>
      <c r="CX35" s="112">
        <v>0</v>
      </c>
      <c r="CY35" s="92">
        <v>0</v>
      </c>
      <c r="CZ35" s="92">
        <v>0</v>
      </c>
      <c r="DA35" s="112">
        <v>0</v>
      </c>
      <c r="DB35" s="92">
        <v>0</v>
      </c>
      <c r="DC35" s="92">
        <v>0</v>
      </c>
      <c r="DD35" s="92">
        <v>0</v>
      </c>
      <c r="DE35" s="92">
        <v>0</v>
      </c>
      <c r="DF35" s="92">
        <v>0</v>
      </c>
      <c r="DG35" s="112">
        <v>0</v>
      </c>
      <c r="DH35" s="92">
        <v>0</v>
      </c>
      <c r="DI35" s="92">
        <v>0</v>
      </c>
      <c r="DJ35" s="92">
        <v>0</v>
      </c>
      <c r="DK35" s="112">
        <v>0</v>
      </c>
      <c r="DL35" s="92">
        <v>0</v>
      </c>
      <c r="DM35" s="92">
        <v>0</v>
      </c>
      <c r="DN35" s="92">
        <v>0</v>
      </c>
      <c r="DO35" s="92">
        <v>0</v>
      </c>
      <c r="DP35" s="143">
        <v>0</v>
      </c>
    </row>
    <row r="36" ht="22.5" customHeight="1" spans="1:120">
      <c r="A36" s="130" t="s">
        <v>315</v>
      </c>
      <c r="B36" s="131"/>
      <c r="C36" s="131"/>
      <c r="D36" s="139" t="s">
        <v>558</v>
      </c>
      <c r="E36" s="139" t="s">
        <v>559</v>
      </c>
      <c r="F36" s="139" t="s">
        <v>519</v>
      </c>
      <c r="G36" s="139" t="s">
        <v>560</v>
      </c>
      <c r="H36" s="139" t="s">
        <v>559</v>
      </c>
      <c r="I36" s="139" t="s">
        <v>532</v>
      </c>
      <c r="J36" s="269" t="s">
        <v>64</v>
      </c>
      <c r="K36" s="112">
        <v>6700000</v>
      </c>
      <c r="L36" s="112">
        <v>0</v>
      </c>
      <c r="M36" s="92">
        <v>0</v>
      </c>
      <c r="N36" s="92">
        <v>0</v>
      </c>
      <c r="O36" s="92">
        <v>0</v>
      </c>
      <c r="P36" s="92">
        <v>0</v>
      </c>
      <c r="Q36" s="92">
        <v>0</v>
      </c>
      <c r="R36" s="92">
        <v>0</v>
      </c>
      <c r="S36" s="92">
        <v>0</v>
      </c>
      <c r="T36" s="92">
        <v>0</v>
      </c>
      <c r="U36" s="92">
        <v>0</v>
      </c>
      <c r="V36" s="92">
        <v>0</v>
      </c>
      <c r="W36" s="92">
        <v>0</v>
      </c>
      <c r="X36" s="92">
        <v>0</v>
      </c>
      <c r="Y36" s="92">
        <v>0</v>
      </c>
      <c r="Z36" s="112">
        <v>0</v>
      </c>
      <c r="AA36" s="92">
        <v>0</v>
      </c>
      <c r="AB36" s="92">
        <v>0</v>
      </c>
      <c r="AC36" s="92">
        <v>0</v>
      </c>
      <c r="AD36" s="92">
        <v>0</v>
      </c>
      <c r="AE36" s="92">
        <v>0</v>
      </c>
      <c r="AF36" s="92">
        <v>0</v>
      </c>
      <c r="AG36" s="92">
        <v>0</v>
      </c>
      <c r="AH36" s="92">
        <v>0</v>
      </c>
      <c r="AI36" s="92">
        <v>0</v>
      </c>
      <c r="AJ36" s="92">
        <v>0</v>
      </c>
      <c r="AK36" s="92">
        <v>0</v>
      </c>
      <c r="AL36" s="92">
        <v>0</v>
      </c>
      <c r="AM36" s="92">
        <v>0</v>
      </c>
      <c r="AN36" s="92">
        <v>0</v>
      </c>
      <c r="AO36" s="92">
        <v>0</v>
      </c>
      <c r="AP36" s="92">
        <v>0</v>
      </c>
      <c r="AQ36" s="92">
        <v>0</v>
      </c>
      <c r="AR36" s="92">
        <v>0</v>
      </c>
      <c r="AS36" s="92">
        <v>0</v>
      </c>
      <c r="AT36" s="92">
        <v>0</v>
      </c>
      <c r="AU36" s="92">
        <v>0</v>
      </c>
      <c r="AV36" s="92">
        <v>0</v>
      </c>
      <c r="AW36" s="92">
        <v>0</v>
      </c>
      <c r="AX36" s="92">
        <v>0</v>
      </c>
      <c r="AY36" s="92">
        <v>0</v>
      </c>
      <c r="AZ36" s="92">
        <v>0</v>
      </c>
      <c r="BA36" s="92">
        <v>0</v>
      </c>
      <c r="BB36" s="112">
        <v>0</v>
      </c>
      <c r="BC36" s="92">
        <v>0</v>
      </c>
      <c r="BD36" s="92">
        <v>0</v>
      </c>
      <c r="BE36" s="92">
        <v>0</v>
      </c>
      <c r="BF36" s="92">
        <v>0</v>
      </c>
      <c r="BG36" s="92">
        <v>0</v>
      </c>
      <c r="BH36" s="92">
        <v>0</v>
      </c>
      <c r="BI36" s="92">
        <v>0</v>
      </c>
      <c r="BJ36" s="92">
        <v>0</v>
      </c>
      <c r="BK36" s="92">
        <v>0</v>
      </c>
      <c r="BL36" s="92">
        <v>0</v>
      </c>
      <c r="BM36" s="92">
        <v>0</v>
      </c>
      <c r="BN36" s="92">
        <v>0</v>
      </c>
      <c r="BO36" s="112">
        <v>0</v>
      </c>
      <c r="BP36" s="92">
        <v>0</v>
      </c>
      <c r="BQ36" s="92">
        <v>0</v>
      </c>
      <c r="BR36" s="92">
        <v>0</v>
      </c>
      <c r="BS36" s="92">
        <v>0</v>
      </c>
      <c r="BT36" s="112">
        <v>6700000</v>
      </c>
      <c r="BU36" s="92">
        <v>0</v>
      </c>
      <c r="BV36" s="92">
        <v>0</v>
      </c>
      <c r="BW36" s="92">
        <v>0</v>
      </c>
      <c r="BX36" s="92">
        <v>6700000</v>
      </c>
      <c r="BY36" s="92">
        <v>0</v>
      </c>
      <c r="BZ36" s="92">
        <v>0</v>
      </c>
      <c r="CA36" s="92">
        <v>0</v>
      </c>
      <c r="CB36" s="92">
        <v>0</v>
      </c>
      <c r="CC36" s="92">
        <v>0</v>
      </c>
      <c r="CD36" s="92">
        <v>0</v>
      </c>
      <c r="CE36" s="92">
        <v>0</v>
      </c>
      <c r="CF36" s="92">
        <v>0</v>
      </c>
      <c r="CG36" s="112">
        <v>0</v>
      </c>
      <c r="CH36" s="92">
        <v>0</v>
      </c>
      <c r="CI36" s="92">
        <v>0</v>
      </c>
      <c r="CJ36" s="92">
        <v>0</v>
      </c>
      <c r="CK36" s="92">
        <v>0</v>
      </c>
      <c r="CL36" s="92">
        <v>0</v>
      </c>
      <c r="CM36" s="92">
        <v>0</v>
      </c>
      <c r="CN36" s="92">
        <v>0</v>
      </c>
      <c r="CO36" s="92">
        <v>0</v>
      </c>
      <c r="CP36" s="92">
        <v>0</v>
      </c>
      <c r="CQ36" s="92">
        <v>0</v>
      </c>
      <c r="CR36" s="92">
        <v>0</v>
      </c>
      <c r="CS36" s="92">
        <v>0</v>
      </c>
      <c r="CT36" s="92">
        <v>0</v>
      </c>
      <c r="CU36" s="92">
        <v>0</v>
      </c>
      <c r="CV36" s="92">
        <v>0</v>
      </c>
      <c r="CW36" s="92">
        <v>0</v>
      </c>
      <c r="CX36" s="112">
        <v>0</v>
      </c>
      <c r="CY36" s="92">
        <v>0</v>
      </c>
      <c r="CZ36" s="92">
        <v>0</v>
      </c>
      <c r="DA36" s="112">
        <v>0</v>
      </c>
      <c r="DB36" s="92">
        <v>0</v>
      </c>
      <c r="DC36" s="92">
        <v>0</v>
      </c>
      <c r="DD36" s="92">
        <v>0</v>
      </c>
      <c r="DE36" s="92">
        <v>0</v>
      </c>
      <c r="DF36" s="92">
        <v>0</v>
      </c>
      <c r="DG36" s="112">
        <v>0</v>
      </c>
      <c r="DH36" s="92">
        <v>0</v>
      </c>
      <c r="DI36" s="92">
        <v>0</v>
      </c>
      <c r="DJ36" s="92">
        <v>0</v>
      </c>
      <c r="DK36" s="112">
        <v>0</v>
      </c>
      <c r="DL36" s="92">
        <v>0</v>
      </c>
      <c r="DM36" s="92">
        <v>0</v>
      </c>
      <c r="DN36" s="92">
        <v>0</v>
      </c>
      <c r="DO36" s="92">
        <v>0</v>
      </c>
      <c r="DP36" s="143">
        <v>0</v>
      </c>
    </row>
    <row r="37" ht="22.5" customHeight="1" spans="1:120">
      <c r="A37" s="130" t="s">
        <v>315</v>
      </c>
      <c r="B37" s="131"/>
      <c r="C37" s="131"/>
      <c r="D37" s="139" t="s">
        <v>561</v>
      </c>
      <c r="E37" s="139" t="s">
        <v>562</v>
      </c>
      <c r="F37" s="139" t="s">
        <v>519</v>
      </c>
      <c r="G37" s="139" t="s">
        <v>563</v>
      </c>
      <c r="H37" s="139" t="s">
        <v>562</v>
      </c>
      <c r="I37" s="139" t="s">
        <v>532</v>
      </c>
      <c r="J37" s="269" t="s">
        <v>64</v>
      </c>
      <c r="K37" s="112">
        <v>10000000</v>
      </c>
      <c r="L37" s="112">
        <v>0</v>
      </c>
      <c r="M37" s="92">
        <v>0</v>
      </c>
      <c r="N37" s="92">
        <v>0</v>
      </c>
      <c r="O37" s="92">
        <v>0</v>
      </c>
      <c r="P37" s="92">
        <v>0</v>
      </c>
      <c r="Q37" s="92">
        <v>0</v>
      </c>
      <c r="R37" s="92">
        <v>0</v>
      </c>
      <c r="S37" s="92">
        <v>0</v>
      </c>
      <c r="T37" s="92">
        <v>0</v>
      </c>
      <c r="U37" s="92">
        <v>0</v>
      </c>
      <c r="V37" s="92">
        <v>0</v>
      </c>
      <c r="W37" s="92">
        <v>0</v>
      </c>
      <c r="X37" s="92">
        <v>0</v>
      </c>
      <c r="Y37" s="92">
        <v>0</v>
      </c>
      <c r="Z37" s="112">
        <v>0</v>
      </c>
      <c r="AA37" s="92">
        <v>0</v>
      </c>
      <c r="AB37" s="92">
        <v>0</v>
      </c>
      <c r="AC37" s="92">
        <v>0</v>
      </c>
      <c r="AD37" s="92">
        <v>0</v>
      </c>
      <c r="AE37" s="92">
        <v>0</v>
      </c>
      <c r="AF37" s="92">
        <v>0</v>
      </c>
      <c r="AG37" s="92">
        <v>0</v>
      </c>
      <c r="AH37" s="92">
        <v>0</v>
      </c>
      <c r="AI37" s="92">
        <v>0</v>
      </c>
      <c r="AJ37" s="92">
        <v>0</v>
      </c>
      <c r="AK37" s="92">
        <v>0</v>
      </c>
      <c r="AL37" s="92">
        <v>0</v>
      </c>
      <c r="AM37" s="92">
        <v>0</v>
      </c>
      <c r="AN37" s="92">
        <v>0</v>
      </c>
      <c r="AO37" s="92">
        <v>0</v>
      </c>
      <c r="AP37" s="92">
        <v>0</v>
      </c>
      <c r="AQ37" s="92">
        <v>0</v>
      </c>
      <c r="AR37" s="92">
        <v>0</v>
      </c>
      <c r="AS37" s="92">
        <v>0</v>
      </c>
      <c r="AT37" s="92">
        <v>0</v>
      </c>
      <c r="AU37" s="92">
        <v>0</v>
      </c>
      <c r="AV37" s="92">
        <v>0</v>
      </c>
      <c r="AW37" s="92">
        <v>0</v>
      </c>
      <c r="AX37" s="92">
        <v>0</v>
      </c>
      <c r="AY37" s="92">
        <v>0</v>
      </c>
      <c r="AZ37" s="92">
        <v>0</v>
      </c>
      <c r="BA37" s="92">
        <v>0</v>
      </c>
      <c r="BB37" s="112">
        <v>0</v>
      </c>
      <c r="BC37" s="92">
        <v>0</v>
      </c>
      <c r="BD37" s="92">
        <v>0</v>
      </c>
      <c r="BE37" s="92">
        <v>0</v>
      </c>
      <c r="BF37" s="92">
        <v>0</v>
      </c>
      <c r="BG37" s="92">
        <v>0</v>
      </c>
      <c r="BH37" s="92">
        <v>0</v>
      </c>
      <c r="BI37" s="92">
        <v>0</v>
      </c>
      <c r="BJ37" s="92">
        <v>0</v>
      </c>
      <c r="BK37" s="92">
        <v>0</v>
      </c>
      <c r="BL37" s="92">
        <v>0</v>
      </c>
      <c r="BM37" s="92">
        <v>0</v>
      </c>
      <c r="BN37" s="92">
        <v>0</v>
      </c>
      <c r="BO37" s="112">
        <v>0</v>
      </c>
      <c r="BP37" s="92">
        <v>0</v>
      </c>
      <c r="BQ37" s="92">
        <v>0</v>
      </c>
      <c r="BR37" s="92">
        <v>0</v>
      </c>
      <c r="BS37" s="92">
        <v>0</v>
      </c>
      <c r="BT37" s="112">
        <v>10000000</v>
      </c>
      <c r="BU37" s="92">
        <v>0</v>
      </c>
      <c r="BV37" s="92">
        <v>0</v>
      </c>
      <c r="BW37" s="92">
        <v>0</v>
      </c>
      <c r="BX37" s="92">
        <v>10000000</v>
      </c>
      <c r="BY37" s="92">
        <v>0</v>
      </c>
      <c r="BZ37" s="92">
        <v>0</v>
      </c>
      <c r="CA37" s="92">
        <v>0</v>
      </c>
      <c r="CB37" s="92">
        <v>0</v>
      </c>
      <c r="CC37" s="92">
        <v>0</v>
      </c>
      <c r="CD37" s="92">
        <v>0</v>
      </c>
      <c r="CE37" s="92">
        <v>0</v>
      </c>
      <c r="CF37" s="92">
        <v>0</v>
      </c>
      <c r="CG37" s="112">
        <v>0</v>
      </c>
      <c r="CH37" s="92">
        <v>0</v>
      </c>
      <c r="CI37" s="92">
        <v>0</v>
      </c>
      <c r="CJ37" s="92">
        <v>0</v>
      </c>
      <c r="CK37" s="92">
        <v>0</v>
      </c>
      <c r="CL37" s="92">
        <v>0</v>
      </c>
      <c r="CM37" s="92">
        <v>0</v>
      </c>
      <c r="CN37" s="92">
        <v>0</v>
      </c>
      <c r="CO37" s="92">
        <v>0</v>
      </c>
      <c r="CP37" s="92">
        <v>0</v>
      </c>
      <c r="CQ37" s="92">
        <v>0</v>
      </c>
      <c r="CR37" s="92">
        <v>0</v>
      </c>
      <c r="CS37" s="92">
        <v>0</v>
      </c>
      <c r="CT37" s="92">
        <v>0</v>
      </c>
      <c r="CU37" s="92">
        <v>0</v>
      </c>
      <c r="CV37" s="92">
        <v>0</v>
      </c>
      <c r="CW37" s="92">
        <v>0</v>
      </c>
      <c r="CX37" s="112">
        <v>0</v>
      </c>
      <c r="CY37" s="92">
        <v>0</v>
      </c>
      <c r="CZ37" s="92">
        <v>0</v>
      </c>
      <c r="DA37" s="112">
        <v>0</v>
      </c>
      <c r="DB37" s="92">
        <v>0</v>
      </c>
      <c r="DC37" s="92">
        <v>0</v>
      </c>
      <c r="DD37" s="92">
        <v>0</v>
      </c>
      <c r="DE37" s="92">
        <v>0</v>
      </c>
      <c r="DF37" s="92">
        <v>0</v>
      </c>
      <c r="DG37" s="112">
        <v>0</v>
      </c>
      <c r="DH37" s="92">
        <v>0</v>
      </c>
      <c r="DI37" s="92">
        <v>0</v>
      </c>
      <c r="DJ37" s="92">
        <v>0</v>
      </c>
      <c r="DK37" s="112">
        <v>0</v>
      </c>
      <c r="DL37" s="92">
        <v>0</v>
      </c>
      <c r="DM37" s="92">
        <v>0</v>
      </c>
      <c r="DN37" s="92">
        <v>0</v>
      </c>
      <c r="DO37" s="92">
        <v>0</v>
      </c>
      <c r="DP37" s="143">
        <v>0</v>
      </c>
    </row>
    <row r="38" ht="22.5" customHeight="1" spans="1:120">
      <c r="A38" s="130" t="s">
        <v>315</v>
      </c>
      <c r="B38" s="131"/>
      <c r="C38" s="131"/>
      <c r="D38" s="139" t="s">
        <v>564</v>
      </c>
      <c r="E38" s="139" t="s">
        <v>565</v>
      </c>
      <c r="F38" s="139" t="s">
        <v>519</v>
      </c>
      <c r="G38" s="139" t="s">
        <v>566</v>
      </c>
      <c r="H38" s="139" t="s">
        <v>565</v>
      </c>
      <c r="I38" s="139" t="s">
        <v>532</v>
      </c>
      <c r="J38" s="269" t="s">
        <v>64</v>
      </c>
      <c r="K38" s="112">
        <v>50000000</v>
      </c>
      <c r="L38" s="112">
        <v>0</v>
      </c>
      <c r="M38" s="92">
        <v>0</v>
      </c>
      <c r="N38" s="92">
        <v>0</v>
      </c>
      <c r="O38" s="92">
        <v>0</v>
      </c>
      <c r="P38" s="92">
        <v>0</v>
      </c>
      <c r="Q38" s="92">
        <v>0</v>
      </c>
      <c r="R38" s="92">
        <v>0</v>
      </c>
      <c r="S38" s="92">
        <v>0</v>
      </c>
      <c r="T38" s="92">
        <v>0</v>
      </c>
      <c r="U38" s="92">
        <v>0</v>
      </c>
      <c r="V38" s="92">
        <v>0</v>
      </c>
      <c r="W38" s="92">
        <v>0</v>
      </c>
      <c r="X38" s="92">
        <v>0</v>
      </c>
      <c r="Y38" s="92">
        <v>0</v>
      </c>
      <c r="Z38" s="112">
        <v>0</v>
      </c>
      <c r="AA38" s="92">
        <v>0</v>
      </c>
      <c r="AB38" s="92">
        <v>0</v>
      </c>
      <c r="AC38" s="92">
        <v>0</v>
      </c>
      <c r="AD38" s="92">
        <v>0</v>
      </c>
      <c r="AE38" s="92">
        <v>0</v>
      </c>
      <c r="AF38" s="92">
        <v>0</v>
      </c>
      <c r="AG38" s="92">
        <v>0</v>
      </c>
      <c r="AH38" s="92">
        <v>0</v>
      </c>
      <c r="AI38" s="92">
        <v>0</v>
      </c>
      <c r="AJ38" s="92">
        <v>0</v>
      </c>
      <c r="AK38" s="92">
        <v>0</v>
      </c>
      <c r="AL38" s="92">
        <v>0</v>
      </c>
      <c r="AM38" s="92">
        <v>0</v>
      </c>
      <c r="AN38" s="92">
        <v>0</v>
      </c>
      <c r="AO38" s="92">
        <v>0</v>
      </c>
      <c r="AP38" s="92">
        <v>0</v>
      </c>
      <c r="AQ38" s="92">
        <v>0</v>
      </c>
      <c r="AR38" s="92">
        <v>0</v>
      </c>
      <c r="AS38" s="92">
        <v>0</v>
      </c>
      <c r="AT38" s="92">
        <v>0</v>
      </c>
      <c r="AU38" s="92">
        <v>0</v>
      </c>
      <c r="AV38" s="92">
        <v>0</v>
      </c>
      <c r="AW38" s="92">
        <v>0</v>
      </c>
      <c r="AX38" s="92">
        <v>0</v>
      </c>
      <c r="AY38" s="92">
        <v>0</v>
      </c>
      <c r="AZ38" s="92">
        <v>0</v>
      </c>
      <c r="BA38" s="92">
        <v>0</v>
      </c>
      <c r="BB38" s="112">
        <v>0</v>
      </c>
      <c r="BC38" s="92">
        <v>0</v>
      </c>
      <c r="BD38" s="92">
        <v>0</v>
      </c>
      <c r="BE38" s="92">
        <v>0</v>
      </c>
      <c r="BF38" s="92">
        <v>0</v>
      </c>
      <c r="BG38" s="92">
        <v>0</v>
      </c>
      <c r="BH38" s="92">
        <v>0</v>
      </c>
      <c r="BI38" s="92">
        <v>0</v>
      </c>
      <c r="BJ38" s="92">
        <v>0</v>
      </c>
      <c r="BK38" s="92">
        <v>0</v>
      </c>
      <c r="BL38" s="92">
        <v>0</v>
      </c>
      <c r="BM38" s="92">
        <v>0</v>
      </c>
      <c r="BN38" s="92">
        <v>0</v>
      </c>
      <c r="BO38" s="112">
        <v>0</v>
      </c>
      <c r="BP38" s="92">
        <v>0</v>
      </c>
      <c r="BQ38" s="92">
        <v>0</v>
      </c>
      <c r="BR38" s="92">
        <v>0</v>
      </c>
      <c r="BS38" s="92">
        <v>0</v>
      </c>
      <c r="BT38" s="112">
        <v>50000000</v>
      </c>
      <c r="BU38" s="92">
        <v>0</v>
      </c>
      <c r="BV38" s="92">
        <v>0</v>
      </c>
      <c r="BW38" s="92">
        <v>0</v>
      </c>
      <c r="BX38" s="92">
        <v>50000000</v>
      </c>
      <c r="BY38" s="92">
        <v>0</v>
      </c>
      <c r="BZ38" s="92">
        <v>0</v>
      </c>
      <c r="CA38" s="92">
        <v>0</v>
      </c>
      <c r="CB38" s="92">
        <v>0</v>
      </c>
      <c r="CC38" s="92">
        <v>0</v>
      </c>
      <c r="CD38" s="92">
        <v>0</v>
      </c>
      <c r="CE38" s="92">
        <v>0</v>
      </c>
      <c r="CF38" s="92">
        <v>0</v>
      </c>
      <c r="CG38" s="112">
        <v>0</v>
      </c>
      <c r="CH38" s="92">
        <v>0</v>
      </c>
      <c r="CI38" s="92">
        <v>0</v>
      </c>
      <c r="CJ38" s="92">
        <v>0</v>
      </c>
      <c r="CK38" s="92">
        <v>0</v>
      </c>
      <c r="CL38" s="92">
        <v>0</v>
      </c>
      <c r="CM38" s="92">
        <v>0</v>
      </c>
      <c r="CN38" s="92">
        <v>0</v>
      </c>
      <c r="CO38" s="92">
        <v>0</v>
      </c>
      <c r="CP38" s="92">
        <v>0</v>
      </c>
      <c r="CQ38" s="92">
        <v>0</v>
      </c>
      <c r="CR38" s="92">
        <v>0</v>
      </c>
      <c r="CS38" s="92">
        <v>0</v>
      </c>
      <c r="CT38" s="92">
        <v>0</v>
      </c>
      <c r="CU38" s="92">
        <v>0</v>
      </c>
      <c r="CV38" s="92">
        <v>0</v>
      </c>
      <c r="CW38" s="92">
        <v>0</v>
      </c>
      <c r="CX38" s="112">
        <v>0</v>
      </c>
      <c r="CY38" s="92">
        <v>0</v>
      </c>
      <c r="CZ38" s="92">
        <v>0</v>
      </c>
      <c r="DA38" s="112">
        <v>0</v>
      </c>
      <c r="DB38" s="92">
        <v>0</v>
      </c>
      <c r="DC38" s="92">
        <v>0</v>
      </c>
      <c r="DD38" s="92">
        <v>0</v>
      </c>
      <c r="DE38" s="92">
        <v>0</v>
      </c>
      <c r="DF38" s="92">
        <v>0</v>
      </c>
      <c r="DG38" s="112">
        <v>0</v>
      </c>
      <c r="DH38" s="92">
        <v>0</v>
      </c>
      <c r="DI38" s="92">
        <v>0</v>
      </c>
      <c r="DJ38" s="92">
        <v>0</v>
      </c>
      <c r="DK38" s="112">
        <v>0</v>
      </c>
      <c r="DL38" s="92">
        <v>0</v>
      </c>
      <c r="DM38" s="92">
        <v>0</v>
      </c>
      <c r="DN38" s="92">
        <v>0</v>
      </c>
      <c r="DO38" s="92">
        <v>0</v>
      </c>
      <c r="DP38" s="143">
        <v>0</v>
      </c>
    </row>
    <row r="39" ht="22.5" customHeight="1" spans="1:120">
      <c r="A39" s="130" t="s">
        <v>315</v>
      </c>
      <c r="B39" s="131"/>
      <c r="C39" s="131"/>
      <c r="D39" s="139" t="s">
        <v>517</v>
      </c>
      <c r="E39" s="139" t="s">
        <v>518</v>
      </c>
      <c r="F39" s="139" t="s">
        <v>519</v>
      </c>
      <c r="G39" s="139" t="s">
        <v>520</v>
      </c>
      <c r="H39" s="139" t="s">
        <v>518</v>
      </c>
      <c r="I39" s="139" t="s">
        <v>532</v>
      </c>
      <c r="J39" s="269" t="s">
        <v>64</v>
      </c>
      <c r="K39" s="112">
        <v>37266844.1</v>
      </c>
      <c r="L39" s="112">
        <v>0</v>
      </c>
      <c r="M39" s="92">
        <v>0</v>
      </c>
      <c r="N39" s="92">
        <v>0</v>
      </c>
      <c r="O39" s="92">
        <v>0</v>
      </c>
      <c r="P39" s="92">
        <v>0</v>
      </c>
      <c r="Q39" s="92">
        <v>0</v>
      </c>
      <c r="R39" s="92">
        <v>0</v>
      </c>
      <c r="S39" s="92">
        <v>0</v>
      </c>
      <c r="T39" s="92">
        <v>0</v>
      </c>
      <c r="U39" s="92">
        <v>0</v>
      </c>
      <c r="V39" s="92">
        <v>0</v>
      </c>
      <c r="W39" s="92">
        <v>0</v>
      </c>
      <c r="X39" s="92">
        <v>0</v>
      </c>
      <c r="Y39" s="92">
        <v>0</v>
      </c>
      <c r="Z39" s="112">
        <v>0</v>
      </c>
      <c r="AA39" s="92">
        <v>0</v>
      </c>
      <c r="AB39" s="92">
        <v>0</v>
      </c>
      <c r="AC39" s="92">
        <v>0</v>
      </c>
      <c r="AD39" s="92">
        <v>0</v>
      </c>
      <c r="AE39" s="92">
        <v>0</v>
      </c>
      <c r="AF39" s="92">
        <v>0</v>
      </c>
      <c r="AG39" s="92">
        <v>0</v>
      </c>
      <c r="AH39" s="92">
        <v>0</v>
      </c>
      <c r="AI39" s="92">
        <v>0</v>
      </c>
      <c r="AJ39" s="92">
        <v>0</v>
      </c>
      <c r="AK39" s="92">
        <v>0</v>
      </c>
      <c r="AL39" s="92">
        <v>0</v>
      </c>
      <c r="AM39" s="92">
        <v>0</v>
      </c>
      <c r="AN39" s="92">
        <v>0</v>
      </c>
      <c r="AO39" s="92">
        <v>0</v>
      </c>
      <c r="AP39" s="92">
        <v>0</v>
      </c>
      <c r="AQ39" s="92">
        <v>0</v>
      </c>
      <c r="AR39" s="92">
        <v>0</v>
      </c>
      <c r="AS39" s="92">
        <v>0</v>
      </c>
      <c r="AT39" s="92">
        <v>0</v>
      </c>
      <c r="AU39" s="92">
        <v>0</v>
      </c>
      <c r="AV39" s="92">
        <v>0</v>
      </c>
      <c r="AW39" s="92">
        <v>0</v>
      </c>
      <c r="AX39" s="92">
        <v>0</v>
      </c>
      <c r="AY39" s="92">
        <v>0</v>
      </c>
      <c r="AZ39" s="92">
        <v>0</v>
      </c>
      <c r="BA39" s="92">
        <v>0</v>
      </c>
      <c r="BB39" s="112">
        <v>0</v>
      </c>
      <c r="BC39" s="92">
        <v>0</v>
      </c>
      <c r="BD39" s="92">
        <v>0</v>
      </c>
      <c r="BE39" s="92">
        <v>0</v>
      </c>
      <c r="BF39" s="92">
        <v>0</v>
      </c>
      <c r="BG39" s="92">
        <v>0</v>
      </c>
      <c r="BH39" s="92">
        <v>0</v>
      </c>
      <c r="BI39" s="92">
        <v>0</v>
      </c>
      <c r="BJ39" s="92">
        <v>0</v>
      </c>
      <c r="BK39" s="92">
        <v>0</v>
      </c>
      <c r="BL39" s="92">
        <v>0</v>
      </c>
      <c r="BM39" s="92">
        <v>0</v>
      </c>
      <c r="BN39" s="92">
        <v>0</v>
      </c>
      <c r="BO39" s="112">
        <v>0</v>
      </c>
      <c r="BP39" s="92">
        <v>0</v>
      </c>
      <c r="BQ39" s="92">
        <v>0</v>
      </c>
      <c r="BR39" s="92">
        <v>0</v>
      </c>
      <c r="BS39" s="92">
        <v>0</v>
      </c>
      <c r="BT39" s="112">
        <v>37266844.1</v>
      </c>
      <c r="BU39" s="92">
        <v>0</v>
      </c>
      <c r="BV39" s="92">
        <v>0</v>
      </c>
      <c r="BW39" s="92">
        <v>0</v>
      </c>
      <c r="BX39" s="92">
        <v>37266844.1</v>
      </c>
      <c r="BY39" s="92">
        <v>0</v>
      </c>
      <c r="BZ39" s="92">
        <v>0</v>
      </c>
      <c r="CA39" s="92">
        <v>0</v>
      </c>
      <c r="CB39" s="92">
        <v>0</v>
      </c>
      <c r="CC39" s="92">
        <v>0</v>
      </c>
      <c r="CD39" s="92">
        <v>0</v>
      </c>
      <c r="CE39" s="92">
        <v>0</v>
      </c>
      <c r="CF39" s="92">
        <v>0</v>
      </c>
      <c r="CG39" s="112">
        <v>0</v>
      </c>
      <c r="CH39" s="92">
        <v>0</v>
      </c>
      <c r="CI39" s="92">
        <v>0</v>
      </c>
      <c r="CJ39" s="92">
        <v>0</v>
      </c>
      <c r="CK39" s="92">
        <v>0</v>
      </c>
      <c r="CL39" s="92">
        <v>0</v>
      </c>
      <c r="CM39" s="92">
        <v>0</v>
      </c>
      <c r="CN39" s="92">
        <v>0</v>
      </c>
      <c r="CO39" s="92">
        <v>0</v>
      </c>
      <c r="CP39" s="92">
        <v>0</v>
      </c>
      <c r="CQ39" s="92">
        <v>0</v>
      </c>
      <c r="CR39" s="92">
        <v>0</v>
      </c>
      <c r="CS39" s="92">
        <v>0</v>
      </c>
      <c r="CT39" s="92">
        <v>0</v>
      </c>
      <c r="CU39" s="92">
        <v>0</v>
      </c>
      <c r="CV39" s="92">
        <v>0</v>
      </c>
      <c r="CW39" s="92">
        <v>0</v>
      </c>
      <c r="CX39" s="112">
        <v>0</v>
      </c>
      <c r="CY39" s="92">
        <v>0</v>
      </c>
      <c r="CZ39" s="92">
        <v>0</v>
      </c>
      <c r="DA39" s="112">
        <v>0</v>
      </c>
      <c r="DB39" s="92">
        <v>0</v>
      </c>
      <c r="DC39" s="92">
        <v>0</v>
      </c>
      <c r="DD39" s="92">
        <v>0</v>
      </c>
      <c r="DE39" s="92">
        <v>0</v>
      </c>
      <c r="DF39" s="92">
        <v>0</v>
      </c>
      <c r="DG39" s="112">
        <v>0</v>
      </c>
      <c r="DH39" s="92">
        <v>0</v>
      </c>
      <c r="DI39" s="92">
        <v>0</v>
      </c>
      <c r="DJ39" s="92">
        <v>0</v>
      </c>
      <c r="DK39" s="112">
        <v>0</v>
      </c>
      <c r="DL39" s="92">
        <v>0</v>
      </c>
      <c r="DM39" s="92">
        <v>0</v>
      </c>
      <c r="DN39" s="92">
        <v>0</v>
      </c>
      <c r="DO39" s="92">
        <v>0</v>
      </c>
      <c r="DP39" s="143">
        <v>0</v>
      </c>
    </row>
    <row r="40" ht="22.5" customHeight="1" spans="1:120">
      <c r="A40" s="130" t="s">
        <v>315</v>
      </c>
      <c r="B40" s="131"/>
      <c r="C40" s="131"/>
      <c r="D40" s="139" t="s">
        <v>567</v>
      </c>
      <c r="E40" s="139" t="s">
        <v>568</v>
      </c>
      <c r="F40" s="139" t="s">
        <v>519</v>
      </c>
      <c r="G40" s="139" t="s">
        <v>569</v>
      </c>
      <c r="H40" s="139" t="s">
        <v>568</v>
      </c>
      <c r="I40" s="139" t="s">
        <v>532</v>
      </c>
      <c r="J40" s="269" t="s">
        <v>64</v>
      </c>
      <c r="K40" s="112">
        <v>1000000</v>
      </c>
      <c r="L40" s="112">
        <v>0</v>
      </c>
      <c r="M40" s="92">
        <v>0</v>
      </c>
      <c r="N40" s="92">
        <v>0</v>
      </c>
      <c r="O40" s="92">
        <v>0</v>
      </c>
      <c r="P40" s="92">
        <v>0</v>
      </c>
      <c r="Q40" s="92">
        <v>0</v>
      </c>
      <c r="R40" s="92">
        <v>0</v>
      </c>
      <c r="S40" s="92">
        <v>0</v>
      </c>
      <c r="T40" s="92">
        <v>0</v>
      </c>
      <c r="U40" s="92">
        <v>0</v>
      </c>
      <c r="V40" s="92">
        <v>0</v>
      </c>
      <c r="W40" s="92">
        <v>0</v>
      </c>
      <c r="X40" s="92">
        <v>0</v>
      </c>
      <c r="Y40" s="92">
        <v>0</v>
      </c>
      <c r="Z40" s="112">
        <v>0</v>
      </c>
      <c r="AA40" s="92">
        <v>0</v>
      </c>
      <c r="AB40" s="92">
        <v>0</v>
      </c>
      <c r="AC40" s="92">
        <v>0</v>
      </c>
      <c r="AD40" s="92">
        <v>0</v>
      </c>
      <c r="AE40" s="92">
        <v>0</v>
      </c>
      <c r="AF40" s="92">
        <v>0</v>
      </c>
      <c r="AG40" s="92">
        <v>0</v>
      </c>
      <c r="AH40" s="92">
        <v>0</v>
      </c>
      <c r="AI40" s="92">
        <v>0</v>
      </c>
      <c r="AJ40" s="92">
        <v>0</v>
      </c>
      <c r="AK40" s="92">
        <v>0</v>
      </c>
      <c r="AL40" s="92">
        <v>0</v>
      </c>
      <c r="AM40" s="92">
        <v>0</v>
      </c>
      <c r="AN40" s="92">
        <v>0</v>
      </c>
      <c r="AO40" s="92">
        <v>0</v>
      </c>
      <c r="AP40" s="92">
        <v>0</v>
      </c>
      <c r="AQ40" s="92">
        <v>0</v>
      </c>
      <c r="AR40" s="92">
        <v>0</v>
      </c>
      <c r="AS40" s="92">
        <v>0</v>
      </c>
      <c r="AT40" s="92">
        <v>0</v>
      </c>
      <c r="AU40" s="92">
        <v>0</v>
      </c>
      <c r="AV40" s="92">
        <v>0</v>
      </c>
      <c r="AW40" s="92">
        <v>0</v>
      </c>
      <c r="AX40" s="92">
        <v>0</v>
      </c>
      <c r="AY40" s="92">
        <v>0</v>
      </c>
      <c r="AZ40" s="92">
        <v>0</v>
      </c>
      <c r="BA40" s="92">
        <v>0</v>
      </c>
      <c r="BB40" s="112">
        <v>0</v>
      </c>
      <c r="BC40" s="92">
        <v>0</v>
      </c>
      <c r="BD40" s="92">
        <v>0</v>
      </c>
      <c r="BE40" s="92">
        <v>0</v>
      </c>
      <c r="BF40" s="92">
        <v>0</v>
      </c>
      <c r="BG40" s="92">
        <v>0</v>
      </c>
      <c r="BH40" s="92">
        <v>0</v>
      </c>
      <c r="BI40" s="92">
        <v>0</v>
      </c>
      <c r="BJ40" s="92">
        <v>0</v>
      </c>
      <c r="BK40" s="92">
        <v>0</v>
      </c>
      <c r="BL40" s="92">
        <v>0</v>
      </c>
      <c r="BM40" s="92">
        <v>0</v>
      </c>
      <c r="BN40" s="92">
        <v>0</v>
      </c>
      <c r="BO40" s="112">
        <v>0</v>
      </c>
      <c r="BP40" s="92">
        <v>0</v>
      </c>
      <c r="BQ40" s="92">
        <v>0</v>
      </c>
      <c r="BR40" s="92">
        <v>0</v>
      </c>
      <c r="BS40" s="92">
        <v>0</v>
      </c>
      <c r="BT40" s="112">
        <v>1000000</v>
      </c>
      <c r="BU40" s="92">
        <v>0</v>
      </c>
      <c r="BV40" s="92">
        <v>0</v>
      </c>
      <c r="BW40" s="92">
        <v>0</v>
      </c>
      <c r="BX40" s="92">
        <v>1000000</v>
      </c>
      <c r="BY40" s="92">
        <v>0</v>
      </c>
      <c r="BZ40" s="92">
        <v>0</v>
      </c>
      <c r="CA40" s="92">
        <v>0</v>
      </c>
      <c r="CB40" s="92">
        <v>0</v>
      </c>
      <c r="CC40" s="92">
        <v>0</v>
      </c>
      <c r="CD40" s="92">
        <v>0</v>
      </c>
      <c r="CE40" s="92">
        <v>0</v>
      </c>
      <c r="CF40" s="92">
        <v>0</v>
      </c>
      <c r="CG40" s="112">
        <v>0</v>
      </c>
      <c r="CH40" s="92">
        <v>0</v>
      </c>
      <c r="CI40" s="92">
        <v>0</v>
      </c>
      <c r="CJ40" s="92">
        <v>0</v>
      </c>
      <c r="CK40" s="92">
        <v>0</v>
      </c>
      <c r="CL40" s="92">
        <v>0</v>
      </c>
      <c r="CM40" s="92">
        <v>0</v>
      </c>
      <c r="CN40" s="92">
        <v>0</v>
      </c>
      <c r="CO40" s="92">
        <v>0</v>
      </c>
      <c r="CP40" s="92">
        <v>0</v>
      </c>
      <c r="CQ40" s="92">
        <v>0</v>
      </c>
      <c r="CR40" s="92">
        <v>0</v>
      </c>
      <c r="CS40" s="92">
        <v>0</v>
      </c>
      <c r="CT40" s="92">
        <v>0</v>
      </c>
      <c r="CU40" s="92">
        <v>0</v>
      </c>
      <c r="CV40" s="92">
        <v>0</v>
      </c>
      <c r="CW40" s="92">
        <v>0</v>
      </c>
      <c r="CX40" s="112">
        <v>0</v>
      </c>
      <c r="CY40" s="92">
        <v>0</v>
      </c>
      <c r="CZ40" s="92">
        <v>0</v>
      </c>
      <c r="DA40" s="112">
        <v>0</v>
      </c>
      <c r="DB40" s="92">
        <v>0</v>
      </c>
      <c r="DC40" s="92">
        <v>0</v>
      </c>
      <c r="DD40" s="92">
        <v>0</v>
      </c>
      <c r="DE40" s="92">
        <v>0</v>
      </c>
      <c r="DF40" s="92">
        <v>0</v>
      </c>
      <c r="DG40" s="112">
        <v>0</v>
      </c>
      <c r="DH40" s="92">
        <v>0</v>
      </c>
      <c r="DI40" s="92">
        <v>0</v>
      </c>
      <c r="DJ40" s="92">
        <v>0</v>
      </c>
      <c r="DK40" s="112">
        <v>0</v>
      </c>
      <c r="DL40" s="92">
        <v>0</v>
      </c>
      <c r="DM40" s="92">
        <v>0</v>
      </c>
      <c r="DN40" s="92">
        <v>0</v>
      </c>
      <c r="DO40" s="92">
        <v>0</v>
      </c>
      <c r="DP40" s="143">
        <v>0</v>
      </c>
    </row>
    <row r="41" ht="22.5" customHeight="1" spans="1:120">
      <c r="A41" s="130" t="s">
        <v>315</v>
      </c>
      <c r="B41" s="131"/>
      <c r="C41" s="131"/>
      <c r="D41" s="139" t="s">
        <v>570</v>
      </c>
      <c r="E41" s="139" t="s">
        <v>571</v>
      </c>
      <c r="F41" s="139" t="s">
        <v>519</v>
      </c>
      <c r="G41" s="139" t="s">
        <v>572</v>
      </c>
      <c r="H41" s="139" t="s">
        <v>571</v>
      </c>
      <c r="I41" s="139" t="s">
        <v>532</v>
      </c>
      <c r="J41" s="269" t="s">
        <v>64</v>
      </c>
      <c r="K41" s="112">
        <v>9000000</v>
      </c>
      <c r="L41" s="112">
        <v>0</v>
      </c>
      <c r="M41" s="92">
        <v>0</v>
      </c>
      <c r="N41" s="92">
        <v>0</v>
      </c>
      <c r="O41" s="92">
        <v>0</v>
      </c>
      <c r="P41" s="92">
        <v>0</v>
      </c>
      <c r="Q41" s="92">
        <v>0</v>
      </c>
      <c r="R41" s="92">
        <v>0</v>
      </c>
      <c r="S41" s="92">
        <v>0</v>
      </c>
      <c r="T41" s="92">
        <v>0</v>
      </c>
      <c r="U41" s="92">
        <v>0</v>
      </c>
      <c r="V41" s="92">
        <v>0</v>
      </c>
      <c r="W41" s="92">
        <v>0</v>
      </c>
      <c r="X41" s="92">
        <v>0</v>
      </c>
      <c r="Y41" s="92">
        <v>0</v>
      </c>
      <c r="Z41" s="112">
        <v>0</v>
      </c>
      <c r="AA41" s="92">
        <v>0</v>
      </c>
      <c r="AB41" s="92">
        <v>0</v>
      </c>
      <c r="AC41" s="92">
        <v>0</v>
      </c>
      <c r="AD41" s="92">
        <v>0</v>
      </c>
      <c r="AE41" s="92">
        <v>0</v>
      </c>
      <c r="AF41" s="92">
        <v>0</v>
      </c>
      <c r="AG41" s="92">
        <v>0</v>
      </c>
      <c r="AH41" s="92">
        <v>0</v>
      </c>
      <c r="AI41" s="92">
        <v>0</v>
      </c>
      <c r="AJ41" s="92">
        <v>0</v>
      </c>
      <c r="AK41" s="92">
        <v>0</v>
      </c>
      <c r="AL41" s="92">
        <v>0</v>
      </c>
      <c r="AM41" s="92">
        <v>0</v>
      </c>
      <c r="AN41" s="92">
        <v>0</v>
      </c>
      <c r="AO41" s="92">
        <v>0</v>
      </c>
      <c r="AP41" s="92">
        <v>0</v>
      </c>
      <c r="AQ41" s="92">
        <v>0</v>
      </c>
      <c r="AR41" s="92">
        <v>0</v>
      </c>
      <c r="AS41" s="92">
        <v>0</v>
      </c>
      <c r="AT41" s="92">
        <v>0</v>
      </c>
      <c r="AU41" s="92">
        <v>0</v>
      </c>
      <c r="AV41" s="92">
        <v>0</v>
      </c>
      <c r="AW41" s="92">
        <v>0</v>
      </c>
      <c r="AX41" s="92">
        <v>0</v>
      </c>
      <c r="AY41" s="92">
        <v>0</v>
      </c>
      <c r="AZ41" s="92">
        <v>0</v>
      </c>
      <c r="BA41" s="92">
        <v>0</v>
      </c>
      <c r="BB41" s="112">
        <v>0</v>
      </c>
      <c r="BC41" s="92">
        <v>0</v>
      </c>
      <c r="BD41" s="92">
        <v>0</v>
      </c>
      <c r="BE41" s="92">
        <v>0</v>
      </c>
      <c r="BF41" s="92">
        <v>0</v>
      </c>
      <c r="BG41" s="92">
        <v>0</v>
      </c>
      <c r="BH41" s="92">
        <v>0</v>
      </c>
      <c r="BI41" s="92">
        <v>0</v>
      </c>
      <c r="BJ41" s="92">
        <v>0</v>
      </c>
      <c r="BK41" s="92">
        <v>0</v>
      </c>
      <c r="BL41" s="92">
        <v>0</v>
      </c>
      <c r="BM41" s="92">
        <v>0</v>
      </c>
      <c r="BN41" s="92">
        <v>0</v>
      </c>
      <c r="BO41" s="112">
        <v>0</v>
      </c>
      <c r="BP41" s="92">
        <v>0</v>
      </c>
      <c r="BQ41" s="92">
        <v>0</v>
      </c>
      <c r="BR41" s="92">
        <v>0</v>
      </c>
      <c r="BS41" s="92">
        <v>0</v>
      </c>
      <c r="BT41" s="112">
        <v>9000000</v>
      </c>
      <c r="BU41" s="92">
        <v>0</v>
      </c>
      <c r="BV41" s="92">
        <v>0</v>
      </c>
      <c r="BW41" s="92">
        <v>0</v>
      </c>
      <c r="BX41" s="92">
        <v>9000000</v>
      </c>
      <c r="BY41" s="92">
        <v>0</v>
      </c>
      <c r="BZ41" s="92">
        <v>0</v>
      </c>
      <c r="CA41" s="92">
        <v>0</v>
      </c>
      <c r="CB41" s="92">
        <v>0</v>
      </c>
      <c r="CC41" s="92">
        <v>0</v>
      </c>
      <c r="CD41" s="92">
        <v>0</v>
      </c>
      <c r="CE41" s="92">
        <v>0</v>
      </c>
      <c r="CF41" s="92">
        <v>0</v>
      </c>
      <c r="CG41" s="112">
        <v>0</v>
      </c>
      <c r="CH41" s="92">
        <v>0</v>
      </c>
      <c r="CI41" s="92">
        <v>0</v>
      </c>
      <c r="CJ41" s="92">
        <v>0</v>
      </c>
      <c r="CK41" s="92">
        <v>0</v>
      </c>
      <c r="CL41" s="92">
        <v>0</v>
      </c>
      <c r="CM41" s="92">
        <v>0</v>
      </c>
      <c r="CN41" s="92">
        <v>0</v>
      </c>
      <c r="CO41" s="92">
        <v>0</v>
      </c>
      <c r="CP41" s="92">
        <v>0</v>
      </c>
      <c r="CQ41" s="92">
        <v>0</v>
      </c>
      <c r="CR41" s="92">
        <v>0</v>
      </c>
      <c r="CS41" s="92">
        <v>0</v>
      </c>
      <c r="CT41" s="92">
        <v>0</v>
      </c>
      <c r="CU41" s="92">
        <v>0</v>
      </c>
      <c r="CV41" s="92">
        <v>0</v>
      </c>
      <c r="CW41" s="92">
        <v>0</v>
      </c>
      <c r="CX41" s="112">
        <v>0</v>
      </c>
      <c r="CY41" s="92">
        <v>0</v>
      </c>
      <c r="CZ41" s="92">
        <v>0</v>
      </c>
      <c r="DA41" s="112">
        <v>0</v>
      </c>
      <c r="DB41" s="92">
        <v>0</v>
      </c>
      <c r="DC41" s="92">
        <v>0</v>
      </c>
      <c r="DD41" s="92">
        <v>0</v>
      </c>
      <c r="DE41" s="92">
        <v>0</v>
      </c>
      <c r="DF41" s="92">
        <v>0</v>
      </c>
      <c r="DG41" s="112">
        <v>0</v>
      </c>
      <c r="DH41" s="92">
        <v>0</v>
      </c>
      <c r="DI41" s="92">
        <v>0</v>
      </c>
      <c r="DJ41" s="92">
        <v>0</v>
      </c>
      <c r="DK41" s="112">
        <v>0</v>
      </c>
      <c r="DL41" s="92">
        <v>0</v>
      </c>
      <c r="DM41" s="92">
        <v>0</v>
      </c>
      <c r="DN41" s="92">
        <v>0</v>
      </c>
      <c r="DO41" s="92">
        <v>0</v>
      </c>
      <c r="DP41" s="143">
        <v>0</v>
      </c>
    </row>
    <row r="42" ht="22.5" customHeight="1" spans="1:120">
      <c r="A42" s="130" t="s">
        <v>315</v>
      </c>
      <c r="B42" s="131"/>
      <c r="C42" s="131"/>
      <c r="D42" s="139" t="s">
        <v>573</v>
      </c>
      <c r="E42" s="139" t="s">
        <v>574</v>
      </c>
      <c r="F42" s="139" t="s">
        <v>519</v>
      </c>
      <c r="G42" s="139" t="s">
        <v>575</v>
      </c>
      <c r="H42" s="139" t="s">
        <v>574</v>
      </c>
      <c r="I42" s="139" t="s">
        <v>532</v>
      </c>
      <c r="J42" s="269" t="s">
        <v>64</v>
      </c>
      <c r="K42" s="112">
        <v>2450000</v>
      </c>
      <c r="L42" s="112">
        <v>0</v>
      </c>
      <c r="M42" s="92">
        <v>0</v>
      </c>
      <c r="N42" s="92">
        <v>0</v>
      </c>
      <c r="O42" s="92">
        <v>0</v>
      </c>
      <c r="P42" s="92">
        <v>0</v>
      </c>
      <c r="Q42" s="92">
        <v>0</v>
      </c>
      <c r="R42" s="92">
        <v>0</v>
      </c>
      <c r="S42" s="92">
        <v>0</v>
      </c>
      <c r="T42" s="92">
        <v>0</v>
      </c>
      <c r="U42" s="92">
        <v>0</v>
      </c>
      <c r="V42" s="92">
        <v>0</v>
      </c>
      <c r="W42" s="92">
        <v>0</v>
      </c>
      <c r="X42" s="92">
        <v>0</v>
      </c>
      <c r="Y42" s="92">
        <v>0</v>
      </c>
      <c r="Z42" s="112">
        <v>0</v>
      </c>
      <c r="AA42" s="92">
        <v>0</v>
      </c>
      <c r="AB42" s="92">
        <v>0</v>
      </c>
      <c r="AC42" s="92">
        <v>0</v>
      </c>
      <c r="AD42" s="92">
        <v>0</v>
      </c>
      <c r="AE42" s="92">
        <v>0</v>
      </c>
      <c r="AF42" s="92">
        <v>0</v>
      </c>
      <c r="AG42" s="92">
        <v>0</v>
      </c>
      <c r="AH42" s="92">
        <v>0</v>
      </c>
      <c r="AI42" s="92">
        <v>0</v>
      </c>
      <c r="AJ42" s="92">
        <v>0</v>
      </c>
      <c r="AK42" s="92">
        <v>0</v>
      </c>
      <c r="AL42" s="92">
        <v>0</v>
      </c>
      <c r="AM42" s="92">
        <v>0</v>
      </c>
      <c r="AN42" s="92">
        <v>0</v>
      </c>
      <c r="AO42" s="92">
        <v>0</v>
      </c>
      <c r="AP42" s="92">
        <v>0</v>
      </c>
      <c r="AQ42" s="92">
        <v>0</v>
      </c>
      <c r="AR42" s="92">
        <v>0</v>
      </c>
      <c r="AS42" s="92">
        <v>0</v>
      </c>
      <c r="AT42" s="92">
        <v>0</v>
      </c>
      <c r="AU42" s="92">
        <v>0</v>
      </c>
      <c r="AV42" s="92">
        <v>0</v>
      </c>
      <c r="AW42" s="92">
        <v>0</v>
      </c>
      <c r="AX42" s="92">
        <v>0</v>
      </c>
      <c r="AY42" s="92">
        <v>0</v>
      </c>
      <c r="AZ42" s="92">
        <v>0</v>
      </c>
      <c r="BA42" s="92">
        <v>0</v>
      </c>
      <c r="BB42" s="112">
        <v>0</v>
      </c>
      <c r="BC42" s="92">
        <v>0</v>
      </c>
      <c r="BD42" s="92">
        <v>0</v>
      </c>
      <c r="BE42" s="92">
        <v>0</v>
      </c>
      <c r="BF42" s="92">
        <v>0</v>
      </c>
      <c r="BG42" s="92">
        <v>0</v>
      </c>
      <c r="BH42" s="92">
        <v>0</v>
      </c>
      <c r="BI42" s="92">
        <v>0</v>
      </c>
      <c r="BJ42" s="92">
        <v>0</v>
      </c>
      <c r="BK42" s="92">
        <v>0</v>
      </c>
      <c r="BL42" s="92">
        <v>0</v>
      </c>
      <c r="BM42" s="92">
        <v>0</v>
      </c>
      <c r="BN42" s="92">
        <v>0</v>
      </c>
      <c r="BO42" s="112">
        <v>0</v>
      </c>
      <c r="BP42" s="92">
        <v>0</v>
      </c>
      <c r="BQ42" s="92">
        <v>0</v>
      </c>
      <c r="BR42" s="92">
        <v>0</v>
      </c>
      <c r="BS42" s="92">
        <v>0</v>
      </c>
      <c r="BT42" s="112">
        <v>2450000</v>
      </c>
      <c r="BU42" s="92">
        <v>0</v>
      </c>
      <c r="BV42" s="92">
        <v>0</v>
      </c>
      <c r="BW42" s="92">
        <v>0</v>
      </c>
      <c r="BX42" s="92">
        <v>2450000</v>
      </c>
      <c r="BY42" s="92">
        <v>0</v>
      </c>
      <c r="BZ42" s="92">
        <v>0</v>
      </c>
      <c r="CA42" s="92">
        <v>0</v>
      </c>
      <c r="CB42" s="92">
        <v>0</v>
      </c>
      <c r="CC42" s="92">
        <v>0</v>
      </c>
      <c r="CD42" s="92">
        <v>0</v>
      </c>
      <c r="CE42" s="92">
        <v>0</v>
      </c>
      <c r="CF42" s="92">
        <v>0</v>
      </c>
      <c r="CG42" s="112">
        <v>0</v>
      </c>
      <c r="CH42" s="92">
        <v>0</v>
      </c>
      <c r="CI42" s="92">
        <v>0</v>
      </c>
      <c r="CJ42" s="92">
        <v>0</v>
      </c>
      <c r="CK42" s="92">
        <v>0</v>
      </c>
      <c r="CL42" s="92">
        <v>0</v>
      </c>
      <c r="CM42" s="92">
        <v>0</v>
      </c>
      <c r="CN42" s="92">
        <v>0</v>
      </c>
      <c r="CO42" s="92">
        <v>0</v>
      </c>
      <c r="CP42" s="92">
        <v>0</v>
      </c>
      <c r="CQ42" s="92">
        <v>0</v>
      </c>
      <c r="CR42" s="92">
        <v>0</v>
      </c>
      <c r="CS42" s="92">
        <v>0</v>
      </c>
      <c r="CT42" s="92">
        <v>0</v>
      </c>
      <c r="CU42" s="92">
        <v>0</v>
      </c>
      <c r="CV42" s="92">
        <v>0</v>
      </c>
      <c r="CW42" s="92">
        <v>0</v>
      </c>
      <c r="CX42" s="112">
        <v>0</v>
      </c>
      <c r="CY42" s="92">
        <v>0</v>
      </c>
      <c r="CZ42" s="92">
        <v>0</v>
      </c>
      <c r="DA42" s="112">
        <v>0</v>
      </c>
      <c r="DB42" s="92">
        <v>0</v>
      </c>
      <c r="DC42" s="92">
        <v>0</v>
      </c>
      <c r="DD42" s="92">
        <v>0</v>
      </c>
      <c r="DE42" s="92">
        <v>0</v>
      </c>
      <c r="DF42" s="92">
        <v>0</v>
      </c>
      <c r="DG42" s="112">
        <v>0</v>
      </c>
      <c r="DH42" s="92">
        <v>0</v>
      </c>
      <c r="DI42" s="92">
        <v>0</v>
      </c>
      <c r="DJ42" s="92">
        <v>0</v>
      </c>
      <c r="DK42" s="112">
        <v>0</v>
      </c>
      <c r="DL42" s="92">
        <v>0</v>
      </c>
      <c r="DM42" s="92">
        <v>0</v>
      </c>
      <c r="DN42" s="92">
        <v>0</v>
      </c>
      <c r="DO42" s="92">
        <v>0</v>
      </c>
      <c r="DP42" s="143">
        <v>0</v>
      </c>
    </row>
    <row r="43" ht="22.5" customHeight="1" spans="1:120">
      <c r="A43" s="130" t="s">
        <v>315</v>
      </c>
      <c r="B43" s="131"/>
      <c r="C43" s="131"/>
      <c r="D43" s="139" t="s">
        <v>576</v>
      </c>
      <c r="E43" s="139" t="s">
        <v>577</v>
      </c>
      <c r="F43" s="139" t="s">
        <v>519</v>
      </c>
      <c r="G43" s="139" t="s">
        <v>578</v>
      </c>
      <c r="H43" s="139" t="s">
        <v>577</v>
      </c>
      <c r="I43" s="139" t="s">
        <v>532</v>
      </c>
      <c r="J43" s="269" t="s">
        <v>64</v>
      </c>
      <c r="K43" s="112">
        <v>774326.88</v>
      </c>
      <c r="L43" s="112">
        <v>0</v>
      </c>
      <c r="M43" s="92">
        <v>0</v>
      </c>
      <c r="N43" s="92">
        <v>0</v>
      </c>
      <c r="O43" s="92">
        <v>0</v>
      </c>
      <c r="P43" s="92">
        <v>0</v>
      </c>
      <c r="Q43" s="92">
        <v>0</v>
      </c>
      <c r="R43" s="92">
        <v>0</v>
      </c>
      <c r="S43" s="92">
        <v>0</v>
      </c>
      <c r="T43" s="92">
        <v>0</v>
      </c>
      <c r="U43" s="92">
        <v>0</v>
      </c>
      <c r="V43" s="92">
        <v>0</v>
      </c>
      <c r="W43" s="92">
        <v>0</v>
      </c>
      <c r="X43" s="92">
        <v>0</v>
      </c>
      <c r="Y43" s="92">
        <v>0</v>
      </c>
      <c r="Z43" s="112">
        <v>0</v>
      </c>
      <c r="AA43" s="92">
        <v>0</v>
      </c>
      <c r="AB43" s="92">
        <v>0</v>
      </c>
      <c r="AC43" s="92">
        <v>0</v>
      </c>
      <c r="AD43" s="92">
        <v>0</v>
      </c>
      <c r="AE43" s="92">
        <v>0</v>
      </c>
      <c r="AF43" s="92">
        <v>0</v>
      </c>
      <c r="AG43" s="92">
        <v>0</v>
      </c>
      <c r="AH43" s="92">
        <v>0</v>
      </c>
      <c r="AI43" s="92">
        <v>0</v>
      </c>
      <c r="AJ43" s="92">
        <v>0</v>
      </c>
      <c r="AK43" s="92">
        <v>0</v>
      </c>
      <c r="AL43" s="92">
        <v>0</v>
      </c>
      <c r="AM43" s="92">
        <v>0</v>
      </c>
      <c r="AN43" s="92">
        <v>0</v>
      </c>
      <c r="AO43" s="92">
        <v>0</v>
      </c>
      <c r="AP43" s="92">
        <v>0</v>
      </c>
      <c r="AQ43" s="92">
        <v>0</v>
      </c>
      <c r="AR43" s="92">
        <v>0</v>
      </c>
      <c r="AS43" s="92">
        <v>0</v>
      </c>
      <c r="AT43" s="92">
        <v>0</v>
      </c>
      <c r="AU43" s="92">
        <v>0</v>
      </c>
      <c r="AV43" s="92">
        <v>0</v>
      </c>
      <c r="AW43" s="92">
        <v>0</v>
      </c>
      <c r="AX43" s="92">
        <v>0</v>
      </c>
      <c r="AY43" s="92">
        <v>0</v>
      </c>
      <c r="AZ43" s="92">
        <v>0</v>
      </c>
      <c r="BA43" s="92">
        <v>0</v>
      </c>
      <c r="BB43" s="112">
        <v>0</v>
      </c>
      <c r="BC43" s="92">
        <v>0</v>
      </c>
      <c r="BD43" s="92">
        <v>0</v>
      </c>
      <c r="BE43" s="92">
        <v>0</v>
      </c>
      <c r="BF43" s="92">
        <v>0</v>
      </c>
      <c r="BG43" s="92">
        <v>0</v>
      </c>
      <c r="BH43" s="92">
        <v>0</v>
      </c>
      <c r="BI43" s="92">
        <v>0</v>
      </c>
      <c r="BJ43" s="92">
        <v>0</v>
      </c>
      <c r="BK43" s="92">
        <v>0</v>
      </c>
      <c r="BL43" s="92">
        <v>0</v>
      </c>
      <c r="BM43" s="92">
        <v>0</v>
      </c>
      <c r="BN43" s="92">
        <v>0</v>
      </c>
      <c r="BO43" s="112">
        <v>0</v>
      </c>
      <c r="BP43" s="92">
        <v>0</v>
      </c>
      <c r="BQ43" s="92">
        <v>0</v>
      </c>
      <c r="BR43" s="92">
        <v>0</v>
      </c>
      <c r="BS43" s="92">
        <v>0</v>
      </c>
      <c r="BT43" s="112">
        <v>774326.88</v>
      </c>
      <c r="BU43" s="92">
        <v>0</v>
      </c>
      <c r="BV43" s="92">
        <v>0</v>
      </c>
      <c r="BW43" s="92">
        <v>0</v>
      </c>
      <c r="BX43" s="92">
        <v>774326.88</v>
      </c>
      <c r="BY43" s="92">
        <v>0</v>
      </c>
      <c r="BZ43" s="92">
        <v>0</v>
      </c>
      <c r="CA43" s="92">
        <v>0</v>
      </c>
      <c r="CB43" s="92">
        <v>0</v>
      </c>
      <c r="CC43" s="92">
        <v>0</v>
      </c>
      <c r="CD43" s="92">
        <v>0</v>
      </c>
      <c r="CE43" s="92">
        <v>0</v>
      </c>
      <c r="CF43" s="92">
        <v>0</v>
      </c>
      <c r="CG43" s="112">
        <v>0</v>
      </c>
      <c r="CH43" s="92">
        <v>0</v>
      </c>
      <c r="CI43" s="92">
        <v>0</v>
      </c>
      <c r="CJ43" s="92">
        <v>0</v>
      </c>
      <c r="CK43" s="92">
        <v>0</v>
      </c>
      <c r="CL43" s="92">
        <v>0</v>
      </c>
      <c r="CM43" s="92">
        <v>0</v>
      </c>
      <c r="CN43" s="92">
        <v>0</v>
      </c>
      <c r="CO43" s="92">
        <v>0</v>
      </c>
      <c r="CP43" s="92">
        <v>0</v>
      </c>
      <c r="CQ43" s="92">
        <v>0</v>
      </c>
      <c r="CR43" s="92">
        <v>0</v>
      </c>
      <c r="CS43" s="92">
        <v>0</v>
      </c>
      <c r="CT43" s="92">
        <v>0</v>
      </c>
      <c r="CU43" s="92">
        <v>0</v>
      </c>
      <c r="CV43" s="92">
        <v>0</v>
      </c>
      <c r="CW43" s="92">
        <v>0</v>
      </c>
      <c r="CX43" s="112">
        <v>0</v>
      </c>
      <c r="CY43" s="92">
        <v>0</v>
      </c>
      <c r="CZ43" s="92">
        <v>0</v>
      </c>
      <c r="DA43" s="112">
        <v>0</v>
      </c>
      <c r="DB43" s="92">
        <v>0</v>
      </c>
      <c r="DC43" s="92">
        <v>0</v>
      </c>
      <c r="DD43" s="92">
        <v>0</v>
      </c>
      <c r="DE43" s="92">
        <v>0</v>
      </c>
      <c r="DF43" s="92">
        <v>0</v>
      </c>
      <c r="DG43" s="112">
        <v>0</v>
      </c>
      <c r="DH43" s="92">
        <v>0</v>
      </c>
      <c r="DI43" s="92">
        <v>0</v>
      </c>
      <c r="DJ43" s="92">
        <v>0</v>
      </c>
      <c r="DK43" s="112">
        <v>0</v>
      </c>
      <c r="DL43" s="92">
        <v>0</v>
      </c>
      <c r="DM43" s="92">
        <v>0</v>
      </c>
      <c r="DN43" s="92">
        <v>0</v>
      </c>
      <c r="DO43" s="92">
        <v>0</v>
      </c>
      <c r="DP43" s="143">
        <v>0</v>
      </c>
    </row>
    <row r="44" ht="22.5" customHeight="1" spans="1:120">
      <c r="A44" s="130" t="s">
        <v>315</v>
      </c>
      <c r="B44" s="131"/>
      <c r="C44" s="131"/>
      <c r="D44" s="139" t="s">
        <v>579</v>
      </c>
      <c r="E44" s="139" t="s">
        <v>580</v>
      </c>
      <c r="F44" s="139" t="s">
        <v>519</v>
      </c>
      <c r="G44" s="139" t="s">
        <v>581</v>
      </c>
      <c r="H44" s="139" t="s">
        <v>580</v>
      </c>
      <c r="I44" s="139" t="s">
        <v>532</v>
      </c>
      <c r="J44" s="269" t="s">
        <v>64</v>
      </c>
      <c r="K44" s="112">
        <v>13370000</v>
      </c>
      <c r="L44" s="112">
        <v>0</v>
      </c>
      <c r="M44" s="92">
        <v>0</v>
      </c>
      <c r="N44" s="92">
        <v>0</v>
      </c>
      <c r="O44" s="92">
        <v>0</v>
      </c>
      <c r="P44" s="92">
        <v>0</v>
      </c>
      <c r="Q44" s="92">
        <v>0</v>
      </c>
      <c r="R44" s="92">
        <v>0</v>
      </c>
      <c r="S44" s="92">
        <v>0</v>
      </c>
      <c r="T44" s="92">
        <v>0</v>
      </c>
      <c r="U44" s="92">
        <v>0</v>
      </c>
      <c r="V44" s="92">
        <v>0</v>
      </c>
      <c r="W44" s="92">
        <v>0</v>
      </c>
      <c r="X44" s="92">
        <v>0</v>
      </c>
      <c r="Y44" s="92">
        <v>0</v>
      </c>
      <c r="Z44" s="112">
        <v>0</v>
      </c>
      <c r="AA44" s="92">
        <v>0</v>
      </c>
      <c r="AB44" s="92">
        <v>0</v>
      </c>
      <c r="AC44" s="92">
        <v>0</v>
      </c>
      <c r="AD44" s="92">
        <v>0</v>
      </c>
      <c r="AE44" s="92">
        <v>0</v>
      </c>
      <c r="AF44" s="92">
        <v>0</v>
      </c>
      <c r="AG44" s="92">
        <v>0</v>
      </c>
      <c r="AH44" s="92">
        <v>0</v>
      </c>
      <c r="AI44" s="92">
        <v>0</v>
      </c>
      <c r="AJ44" s="92">
        <v>0</v>
      </c>
      <c r="AK44" s="92">
        <v>0</v>
      </c>
      <c r="AL44" s="92">
        <v>0</v>
      </c>
      <c r="AM44" s="92">
        <v>0</v>
      </c>
      <c r="AN44" s="92">
        <v>0</v>
      </c>
      <c r="AO44" s="92">
        <v>0</v>
      </c>
      <c r="AP44" s="92">
        <v>0</v>
      </c>
      <c r="AQ44" s="92">
        <v>0</v>
      </c>
      <c r="AR44" s="92">
        <v>0</v>
      </c>
      <c r="AS44" s="92">
        <v>0</v>
      </c>
      <c r="AT44" s="92">
        <v>0</v>
      </c>
      <c r="AU44" s="92">
        <v>0</v>
      </c>
      <c r="AV44" s="92">
        <v>0</v>
      </c>
      <c r="AW44" s="92">
        <v>0</v>
      </c>
      <c r="AX44" s="92">
        <v>0</v>
      </c>
      <c r="AY44" s="92">
        <v>0</v>
      </c>
      <c r="AZ44" s="92">
        <v>0</v>
      </c>
      <c r="BA44" s="92">
        <v>0</v>
      </c>
      <c r="BB44" s="112">
        <v>0</v>
      </c>
      <c r="BC44" s="92">
        <v>0</v>
      </c>
      <c r="BD44" s="92">
        <v>0</v>
      </c>
      <c r="BE44" s="92">
        <v>0</v>
      </c>
      <c r="BF44" s="92">
        <v>0</v>
      </c>
      <c r="BG44" s="92">
        <v>0</v>
      </c>
      <c r="BH44" s="92">
        <v>0</v>
      </c>
      <c r="BI44" s="92">
        <v>0</v>
      </c>
      <c r="BJ44" s="92">
        <v>0</v>
      </c>
      <c r="BK44" s="92">
        <v>0</v>
      </c>
      <c r="BL44" s="92">
        <v>0</v>
      </c>
      <c r="BM44" s="92">
        <v>0</v>
      </c>
      <c r="BN44" s="92">
        <v>0</v>
      </c>
      <c r="BO44" s="112">
        <v>0</v>
      </c>
      <c r="BP44" s="92">
        <v>0</v>
      </c>
      <c r="BQ44" s="92">
        <v>0</v>
      </c>
      <c r="BR44" s="92">
        <v>0</v>
      </c>
      <c r="BS44" s="92">
        <v>0</v>
      </c>
      <c r="BT44" s="112">
        <v>13370000</v>
      </c>
      <c r="BU44" s="92">
        <v>0</v>
      </c>
      <c r="BV44" s="92">
        <v>0</v>
      </c>
      <c r="BW44" s="92">
        <v>0</v>
      </c>
      <c r="BX44" s="92">
        <v>13370000</v>
      </c>
      <c r="BY44" s="92">
        <v>0</v>
      </c>
      <c r="BZ44" s="92">
        <v>0</v>
      </c>
      <c r="CA44" s="92">
        <v>0</v>
      </c>
      <c r="CB44" s="92">
        <v>0</v>
      </c>
      <c r="CC44" s="92">
        <v>0</v>
      </c>
      <c r="CD44" s="92">
        <v>0</v>
      </c>
      <c r="CE44" s="92">
        <v>0</v>
      </c>
      <c r="CF44" s="92">
        <v>0</v>
      </c>
      <c r="CG44" s="112">
        <v>0</v>
      </c>
      <c r="CH44" s="92">
        <v>0</v>
      </c>
      <c r="CI44" s="92">
        <v>0</v>
      </c>
      <c r="CJ44" s="92">
        <v>0</v>
      </c>
      <c r="CK44" s="92">
        <v>0</v>
      </c>
      <c r="CL44" s="92">
        <v>0</v>
      </c>
      <c r="CM44" s="92">
        <v>0</v>
      </c>
      <c r="CN44" s="92">
        <v>0</v>
      </c>
      <c r="CO44" s="92">
        <v>0</v>
      </c>
      <c r="CP44" s="92">
        <v>0</v>
      </c>
      <c r="CQ44" s="92">
        <v>0</v>
      </c>
      <c r="CR44" s="92">
        <v>0</v>
      </c>
      <c r="CS44" s="92">
        <v>0</v>
      </c>
      <c r="CT44" s="92">
        <v>0</v>
      </c>
      <c r="CU44" s="92">
        <v>0</v>
      </c>
      <c r="CV44" s="92">
        <v>0</v>
      </c>
      <c r="CW44" s="92">
        <v>0</v>
      </c>
      <c r="CX44" s="112">
        <v>0</v>
      </c>
      <c r="CY44" s="92">
        <v>0</v>
      </c>
      <c r="CZ44" s="92">
        <v>0</v>
      </c>
      <c r="DA44" s="112">
        <v>0</v>
      </c>
      <c r="DB44" s="92">
        <v>0</v>
      </c>
      <c r="DC44" s="92">
        <v>0</v>
      </c>
      <c r="DD44" s="92">
        <v>0</v>
      </c>
      <c r="DE44" s="92">
        <v>0</v>
      </c>
      <c r="DF44" s="92">
        <v>0</v>
      </c>
      <c r="DG44" s="112">
        <v>0</v>
      </c>
      <c r="DH44" s="92">
        <v>0</v>
      </c>
      <c r="DI44" s="92">
        <v>0</v>
      </c>
      <c r="DJ44" s="92">
        <v>0</v>
      </c>
      <c r="DK44" s="112">
        <v>0</v>
      </c>
      <c r="DL44" s="92">
        <v>0</v>
      </c>
      <c r="DM44" s="92">
        <v>0</v>
      </c>
      <c r="DN44" s="92">
        <v>0</v>
      </c>
      <c r="DO44" s="92">
        <v>0</v>
      </c>
      <c r="DP44" s="143">
        <v>0</v>
      </c>
    </row>
    <row r="45" ht="22.5" customHeight="1" spans="1:120">
      <c r="A45" s="130" t="s">
        <v>315</v>
      </c>
      <c r="B45" s="131"/>
      <c r="C45" s="131"/>
      <c r="D45" s="139" t="s">
        <v>525</v>
      </c>
      <c r="E45" s="139" t="s">
        <v>526</v>
      </c>
      <c r="F45" s="139" t="s">
        <v>519</v>
      </c>
      <c r="G45" s="139" t="s">
        <v>527</v>
      </c>
      <c r="H45" s="139" t="s">
        <v>528</v>
      </c>
      <c r="I45" s="139" t="s">
        <v>532</v>
      </c>
      <c r="J45" s="269" t="s">
        <v>64</v>
      </c>
      <c r="K45" s="112">
        <v>350000</v>
      </c>
      <c r="L45" s="112">
        <v>0</v>
      </c>
      <c r="M45" s="92">
        <v>0</v>
      </c>
      <c r="N45" s="92">
        <v>0</v>
      </c>
      <c r="O45" s="92">
        <v>0</v>
      </c>
      <c r="P45" s="92">
        <v>0</v>
      </c>
      <c r="Q45" s="92">
        <v>0</v>
      </c>
      <c r="R45" s="92">
        <v>0</v>
      </c>
      <c r="S45" s="92">
        <v>0</v>
      </c>
      <c r="T45" s="92">
        <v>0</v>
      </c>
      <c r="U45" s="92">
        <v>0</v>
      </c>
      <c r="V45" s="92">
        <v>0</v>
      </c>
      <c r="W45" s="92">
        <v>0</v>
      </c>
      <c r="X45" s="92">
        <v>0</v>
      </c>
      <c r="Y45" s="92">
        <v>0</v>
      </c>
      <c r="Z45" s="112">
        <v>0</v>
      </c>
      <c r="AA45" s="92">
        <v>0</v>
      </c>
      <c r="AB45" s="92">
        <v>0</v>
      </c>
      <c r="AC45" s="92">
        <v>0</v>
      </c>
      <c r="AD45" s="92">
        <v>0</v>
      </c>
      <c r="AE45" s="92">
        <v>0</v>
      </c>
      <c r="AF45" s="92">
        <v>0</v>
      </c>
      <c r="AG45" s="92">
        <v>0</v>
      </c>
      <c r="AH45" s="92">
        <v>0</v>
      </c>
      <c r="AI45" s="92">
        <v>0</v>
      </c>
      <c r="AJ45" s="92">
        <v>0</v>
      </c>
      <c r="AK45" s="92">
        <v>0</v>
      </c>
      <c r="AL45" s="92">
        <v>0</v>
      </c>
      <c r="AM45" s="92">
        <v>0</v>
      </c>
      <c r="AN45" s="92">
        <v>0</v>
      </c>
      <c r="AO45" s="92">
        <v>0</v>
      </c>
      <c r="AP45" s="92">
        <v>0</v>
      </c>
      <c r="AQ45" s="92">
        <v>0</v>
      </c>
      <c r="AR45" s="92">
        <v>0</v>
      </c>
      <c r="AS45" s="92">
        <v>0</v>
      </c>
      <c r="AT45" s="92">
        <v>0</v>
      </c>
      <c r="AU45" s="92">
        <v>0</v>
      </c>
      <c r="AV45" s="92">
        <v>0</v>
      </c>
      <c r="AW45" s="92">
        <v>0</v>
      </c>
      <c r="AX45" s="92">
        <v>0</v>
      </c>
      <c r="AY45" s="92">
        <v>0</v>
      </c>
      <c r="AZ45" s="92">
        <v>0</v>
      </c>
      <c r="BA45" s="92">
        <v>0</v>
      </c>
      <c r="BB45" s="112">
        <v>0</v>
      </c>
      <c r="BC45" s="92">
        <v>0</v>
      </c>
      <c r="BD45" s="92">
        <v>0</v>
      </c>
      <c r="BE45" s="92">
        <v>0</v>
      </c>
      <c r="BF45" s="92">
        <v>0</v>
      </c>
      <c r="BG45" s="92">
        <v>0</v>
      </c>
      <c r="BH45" s="92">
        <v>0</v>
      </c>
      <c r="BI45" s="92">
        <v>0</v>
      </c>
      <c r="BJ45" s="92">
        <v>0</v>
      </c>
      <c r="BK45" s="92">
        <v>0</v>
      </c>
      <c r="BL45" s="92">
        <v>0</v>
      </c>
      <c r="BM45" s="92">
        <v>0</v>
      </c>
      <c r="BN45" s="92">
        <v>0</v>
      </c>
      <c r="BO45" s="112">
        <v>0</v>
      </c>
      <c r="BP45" s="92">
        <v>0</v>
      </c>
      <c r="BQ45" s="92">
        <v>0</v>
      </c>
      <c r="BR45" s="92">
        <v>0</v>
      </c>
      <c r="BS45" s="92">
        <v>0</v>
      </c>
      <c r="BT45" s="112">
        <v>350000</v>
      </c>
      <c r="BU45" s="92">
        <v>0</v>
      </c>
      <c r="BV45" s="92">
        <v>0</v>
      </c>
      <c r="BW45" s="92">
        <v>0</v>
      </c>
      <c r="BX45" s="92">
        <v>350000</v>
      </c>
      <c r="BY45" s="92">
        <v>0</v>
      </c>
      <c r="BZ45" s="92">
        <v>0</v>
      </c>
      <c r="CA45" s="92">
        <v>0</v>
      </c>
      <c r="CB45" s="92">
        <v>0</v>
      </c>
      <c r="CC45" s="92">
        <v>0</v>
      </c>
      <c r="CD45" s="92">
        <v>0</v>
      </c>
      <c r="CE45" s="92">
        <v>0</v>
      </c>
      <c r="CF45" s="92">
        <v>0</v>
      </c>
      <c r="CG45" s="112">
        <v>0</v>
      </c>
      <c r="CH45" s="92">
        <v>0</v>
      </c>
      <c r="CI45" s="92">
        <v>0</v>
      </c>
      <c r="CJ45" s="92">
        <v>0</v>
      </c>
      <c r="CK45" s="92">
        <v>0</v>
      </c>
      <c r="CL45" s="92">
        <v>0</v>
      </c>
      <c r="CM45" s="92">
        <v>0</v>
      </c>
      <c r="CN45" s="92">
        <v>0</v>
      </c>
      <c r="CO45" s="92">
        <v>0</v>
      </c>
      <c r="CP45" s="92">
        <v>0</v>
      </c>
      <c r="CQ45" s="92">
        <v>0</v>
      </c>
      <c r="CR45" s="92">
        <v>0</v>
      </c>
      <c r="CS45" s="92">
        <v>0</v>
      </c>
      <c r="CT45" s="92">
        <v>0</v>
      </c>
      <c r="CU45" s="92">
        <v>0</v>
      </c>
      <c r="CV45" s="92">
        <v>0</v>
      </c>
      <c r="CW45" s="92">
        <v>0</v>
      </c>
      <c r="CX45" s="112">
        <v>0</v>
      </c>
      <c r="CY45" s="92">
        <v>0</v>
      </c>
      <c r="CZ45" s="92">
        <v>0</v>
      </c>
      <c r="DA45" s="112">
        <v>0</v>
      </c>
      <c r="DB45" s="92">
        <v>0</v>
      </c>
      <c r="DC45" s="92">
        <v>0</v>
      </c>
      <c r="DD45" s="92">
        <v>0</v>
      </c>
      <c r="DE45" s="92">
        <v>0</v>
      </c>
      <c r="DF45" s="92">
        <v>0</v>
      </c>
      <c r="DG45" s="112">
        <v>0</v>
      </c>
      <c r="DH45" s="92">
        <v>0</v>
      </c>
      <c r="DI45" s="92">
        <v>0</v>
      </c>
      <c r="DJ45" s="92">
        <v>0</v>
      </c>
      <c r="DK45" s="112">
        <v>0</v>
      </c>
      <c r="DL45" s="92">
        <v>0</v>
      </c>
      <c r="DM45" s="92">
        <v>0</v>
      </c>
      <c r="DN45" s="92">
        <v>0</v>
      </c>
      <c r="DO45" s="92">
        <v>0</v>
      </c>
      <c r="DP45" s="143">
        <v>0</v>
      </c>
    </row>
    <row r="46" ht="22.5" customHeight="1" spans="1:120">
      <c r="A46" s="130" t="s">
        <v>315</v>
      </c>
      <c r="B46" s="131"/>
      <c r="C46" s="131"/>
      <c r="D46" s="139" t="s">
        <v>582</v>
      </c>
      <c r="E46" s="139" t="s">
        <v>583</v>
      </c>
      <c r="F46" s="139" t="s">
        <v>519</v>
      </c>
      <c r="G46" s="139" t="s">
        <v>584</v>
      </c>
      <c r="H46" s="139" t="s">
        <v>585</v>
      </c>
      <c r="I46" s="139" t="s">
        <v>532</v>
      </c>
      <c r="J46" s="269" t="s">
        <v>64</v>
      </c>
      <c r="K46" s="112">
        <v>220000</v>
      </c>
      <c r="L46" s="112">
        <v>0</v>
      </c>
      <c r="M46" s="92">
        <v>0</v>
      </c>
      <c r="N46" s="92">
        <v>0</v>
      </c>
      <c r="O46" s="92">
        <v>0</v>
      </c>
      <c r="P46" s="92">
        <v>0</v>
      </c>
      <c r="Q46" s="92">
        <v>0</v>
      </c>
      <c r="R46" s="92">
        <v>0</v>
      </c>
      <c r="S46" s="92">
        <v>0</v>
      </c>
      <c r="T46" s="92">
        <v>0</v>
      </c>
      <c r="U46" s="92">
        <v>0</v>
      </c>
      <c r="V46" s="92">
        <v>0</v>
      </c>
      <c r="W46" s="92">
        <v>0</v>
      </c>
      <c r="X46" s="92">
        <v>0</v>
      </c>
      <c r="Y46" s="92">
        <v>0</v>
      </c>
      <c r="Z46" s="112">
        <v>0</v>
      </c>
      <c r="AA46" s="92">
        <v>0</v>
      </c>
      <c r="AB46" s="92">
        <v>0</v>
      </c>
      <c r="AC46" s="92">
        <v>0</v>
      </c>
      <c r="AD46" s="92">
        <v>0</v>
      </c>
      <c r="AE46" s="92">
        <v>0</v>
      </c>
      <c r="AF46" s="92">
        <v>0</v>
      </c>
      <c r="AG46" s="92">
        <v>0</v>
      </c>
      <c r="AH46" s="92">
        <v>0</v>
      </c>
      <c r="AI46" s="92">
        <v>0</v>
      </c>
      <c r="AJ46" s="92">
        <v>0</v>
      </c>
      <c r="AK46" s="92">
        <v>0</v>
      </c>
      <c r="AL46" s="92">
        <v>0</v>
      </c>
      <c r="AM46" s="92">
        <v>0</v>
      </c>
      <c r="AN46" s="92">
        <v>0</v>
      </c>
      <c r="AO46" s="92">
        <v>0</v>
      </c>
      <c r="AP46" s="92">
        <v>0</v>
      </c>
      <c r="AQ46" s="92">
        <v>0</v>
      </c>
      <c r="AR46" s="92">
        <v>0</v>
      </c>
      <c r="AS46" s="92">
        <v>0</v>
      </c>
      <c r="AT46" s="92">
        <v>0</v>
      </c>
      <c r="AU46" s="92">
        <v>0</v>
      </c>
      <c r="AV46" s="92">
        <v>0</v>
      </c>
      <c r="AW46" s="92">
        <v>0</v>
      </c>
      <c r="AX46" s="92">
        <v>0</v>
      </c>
      <c r="AY46" s="92">
        <v>0</v>
      </c>
      <c r="AZ46" s="92">
        <v>0</v>
      </c>
      <c r="BA46" s="92">
        <v>0</v>
      </c>
      <c r="BB46" s="112">
        <v>0</v>
      </c>
      <c r="BC46" s="92">
        <v>0</v>
      </c>
      <c r="BD46" s="92">
        <v>0</v>
      </c>
      <c r="BE46" s="92">
        <v>0</v>
      </c>
      <c r="BF46" s="92">
        <v>0</v>
      </c>
      <c r="BG46" s="92">
        <v>0</v>
      </c>
      <c r="BH46" s="92">
        <v>0</v>
      </c>
      <c r="BI46" s="92">
        <v>0</v>
      </c>
      <c r="BJ46" s="92">
        <v>0</v>
      </c>
      <c r="BK46" s="92">
        <v>0</v>
      </c>
      <c r="BL46" s="92">
        <v>0</v>
      </c>
      <c r="BM46" s="92">
        <v>0</v>
      </c>
      <c r="BN46" s="92">
        <v>0</v>
      </c>
      <c r="BO46" s="112">
        <v>0</v>
      </c>
      <c r="BP46" s="92">
        <v>0</v>
      </c>
      <c r="BQ46" s="92">
        <v>0</v>
      </c>
      <c r="BR46" s="92">
        <v>0</v>
      </c>
      <c r="BS46" s="92">
        <v>0</v>
      </c>
      <c r="BT46" s="112">
        <v>220000</v>
      </c>
      <c r="BU46" s="92">
        <v>0</v>
      </c>
      <c r="BV46" s="92">
        <v>0</v>
      </c>
      <c r="BW46" s="92">
        <v>0</v>
      </c>
      <c r="BX46" s="92">
        <v>220000</v>
      </c>
      <c r="BY46" s="92">
        <v>0</v>
      </c>
      <c r="BZ46" s="92">
        <v>0</v>
      </c>
      <c r="CA46" s="92">
        <v>0</v>
      </c>
      <c r="CB46" s="92">
        <v>0</v>
      </c>
      <c r="CC46" s="92">
        <v>0</v>
      </c>
      <c r="CD46" s="92">
        <v>0</v>
      </c>
      <c r="CE46" s="92">
        <v>0</v>
      </c>
      <c r="CF46" s="92">
        <v>0</v>
      </c>
      <c r="CG46" s="112">
        <v>0</v>
      </c>
      <c r="CH46" s="92">
        <v>0</v>
      </c>
      <c r="CI46" s="92">
        <v>0</v>
      </c>
      <c r="CJ46" s="92">
        <v>0</v>
      </c>
      <c r="CK46" s="92">
        <v>0</v>
      </c>
      <c r="CL46" s="92">
        <v>0</v>
      </c>
      <c r="CM46" s="92">
        <v>0</v>
      </c>
      <c r="CN46" s="92">
        <v>0</v>
      </c>
      <c r="CO46" s="92">
        <v>0</v>
      </c>
      <c r="CP46" s="92">
        <v>0</v>
      </c>
      <c r="CQ46" s="92">
        <v>0</v>
      </c>
      <c r="CR46" s="92">
        <v>0</v>
      </c>
      <c r="CS46" s="92">
        <v>0</v>
      </c>
      <c r="CT46" s="92">
        <v>0</v>
      </c>
      <c r="CU46" s="92">
        <v>0</v>
      </c>
      <c r="CV46" s="92">
        <v>0</v>
      </c>
      <c r="CW46" s="92">
        <v>0</v>
      </c>
      <c r="CX46" s="112">
        <v>0</v>
      </c>
      <c r="CY46" s="92">
        <v>0</v>
      </c>
      <c r="CZ46" s="92">
        <v>0</v>
      </c>
      <c r="DA46" s="112">
        <v>0</v>
      </c>
      <c r="DB46" s="92">
        <v>0</v>
      </c>
      <c r="DC46" s="92">
        <v>0</v>
      </c>
      <c r="DD46" s="92">
        <v>0</v>
      </c>
      <c r="DE46" s="92">
        <v>0</v>
      </c>
      <c r="DF46" s="92">
        <v>0</v>
      </c>
      <c r="DG46" s="112">
        <v>0</v>
      </c>
      <c r="DH46" s="92">
        <v>0</v>
      </c>
      <c r="DI46" s="92">
        <v>0</v>
      </c>
      <c r="DJ46" s="92">
        <v>0</v>
      </c>
      <c r="DK46" s="112">
        <v>0</v>
      </c>
      <c r="DL46" s="92">
        <v>0</v>
      </c>
      <c r="DM46" s="92">
        <v>0</v>
      </c>
      <c r="DN46" s="92">
        <v>0</v>
      </c>
      <c r="DO46" s="92">
        <v>0</v>
      </c>
      <c r="DP46" s="143">
        <v>0</v>
      </c>
    </row>
    <row r="47" ht="22.5" customHeight="1" spans="1:120">
      <c r="A47" s="130" t="s">
        <v>315</v>
      </c>
      <c r="B47" s="131"/>
      <c r="C47" s="131"/>
      <c r="D47" s="139" t="s">
        <v>586</v>
      </c>
      <c r="E47" s="139" t="s">
        <v>587</v>
      </c>
      <c r="F47" s="139" t="s">
        <v>519</v>
      </c>
      <c r="G47" s="139" t="s">
        <v>588</v>
      </c>
      <c r="H47" s="139" t="s">
        <v>589</v>
      </c>
      <c r="I47" s="139" t="s">
        <v>532</v>
      </c>
      <c r="J47" s="269" t="s">
        <v>64</v>
      </c>
      <c r="K47" s="112">
        <v>500000</v>
      </c>
      <c r="L47" s="112">
        <v>0</v>
      </c>
      <c r="M47" s="92">
        <v>0</v>
      </c>
      <c r="N47" s="92">
        <v>0</v>
      </c>
      <c r="O47" s="92">
        <v>0</v>
      </c>
      <c r="P47" s="92">
        <v>0</v>
      </c>
      <c r="Q47" s="92">
        <v>0</v>
      </c>
      <c r="R47" s="92">
        <v>0</v>
      </c>
      <c r="S47" s="92">
        <v>0</v>
      </c>
      <c r="T47" s="92">
        <v>0</v>
      </c>
      <c r="U47" s="92">
        <v>0</v>
      </c>
      <c r="V47" s="92">
        <v>0</v>
      </c>
      <c r="W47" s="92">
        <v>0</v>
      </c>
      <c r="X47" s="92">
        <v>0</v>
      </c>
      <c r="Y47" s="92">
        <v>0</v>
      </c>
      <c r="Z47" s="112">
        <v>0</v>
      </c>
      <c r="AA47" s="92">
        <v>0</v>
      </c>
      <c r="AB47" s="92">
        <v>0</v>
      </c>
      <c r="AC47" s="92">
        <v>0</v>
      </c>
      <c r="AD47" s="92">
        <v>0</v>
      </c>
      <c r="AE47" s="92">
        <v>0</v>
      </c>
      <c r="AF47" s="92">
        <v>0</v>
      </c>
      <c r="AG47" s="92">
        <v>0</v>
      </c>
      <c r="AH47" s="92">
        <v>0</v>
      </c>
      <c r="AI47" s="92">
        <v>0</v>
      </c>
      <c r="AJ47" s="92">
        <v>0</v>
      </c>
      <c r="AK47" s="92">
        <v>0</v>
      </c>
      <c r="AL47" s="92">
        <v>0</v>
      </c>
      <c r="AM47" s="92">
        <v>0</v>
      </c>
      <c r="AN47" s="92">
        <v>0</v>
      </c>
      <c r="AO47" s="92">
        <v>0</v>
      </c>
      <c r="AP47" s="92">
        <v>0</v>
      </c>
      <c r="AQ47" s="92">
        <v>0</v>
      </c>
      <c r="AR47" s="92">
        <v>0</v>
      </c>
      <c r="AS47" s="92">
        <v>0</v>
      </c>
      <c r="AT47" s="92">
        <v>0</v>
      </c>
      <c r="AU47" s="92">
        <v>0</v>
      </c>
      <c r="AV47" s="92">
        <v>0</v>
      </c>
      <c r="AW47" s="92">
        <v>0</v>
      </c>
      <c r="AX47" s="92">
        <v>0</v>
      </c>
      <c r="AY47" s="92">
        <v>0</v>
      </c>
      <c r="AZ47" s="92">
        <v>0</v>
      </c>
      <c r="BA47" s="92">
        <v>0</v>
      </c>
      <c r="BB47" s="112">
        <v>0</v>
      </c>
      <c r="BC47" s="92">
        <v>0</v>
      </c>
      <c r="BD47" s="92">
        <v>0</v>
      </c>
      <c r="BE47" s="92">
        <v>0</v>
      </c>
      <c r="BF47" s="92">
        <v>0</v>
      </c>
      <c r="BG47" s="92">
        <v>0</v>
      </c>
      <c r="BH47" s="92">
        <v>0</v>
      </c>
      <c r="BI47" s="92">
        <v>0</v>
      </c>
      <c r="BJ47" s="92">
        <v>0</v>
      </c>
      <c r="BK47" s="92">
        <v>0</v>
      </c>
      <c r="BL47" s="92">
        <v>0</v>
      </c>
      <c r="BM47" s="92">
        <v>0</v>
      </c>
      <c r="BN47" s="92">
        <v>0</v>
      </c>
      <c r="BO47" s="112">
        <v>0</v>
      </c>
      <c r="BP47" s="92">
        <v>0</v>
      </c>
      <c r="BQ47" s="92">
        <v>0</v>
      </c>
      <c r="BR47" s="92">
        <v>0</v>
      </c>
      <c r="BS47" s="92">
        <v>0</v>
      </c>
      <c r="BT47" s="112">
        <v>500000</v>
      </c>
      <c r="BU47" s="92">
        <v>0</v>
      </c>
      <c r="BV47" s="92">
        <v>0</v>
      </c>
      <c r="BW47" s="92">
        <v>0</v>
      </c>
      <c r="BX47" s="92">
        <v>500000</v>
      </c>
      <c r="BY47" s="92">
        <v>0</v>
      </c>
      <c r="BZ47" s="92">
        <v>0</v>
      </c>
      <c r="CA47" s="92">
        <v>0</v>
      </c>
      <c r="CB47" s="92">
        <v>0</v>
      </c>
      <c r="CC47" s="92">
        <v>0</v>
      </c>
      <c r="CD47" s="92">
        <v>0</v>
      </c>
      <c r="CE47" s="92">
        <v>0</v>
      </c>
      <c r="CF47" s="92">
        <v>0</v>
      </c>
      <c r="CG47" s="112">
        <v>0</v>
      </c>
      <c r="CH47" s="92">
        <v>0</v>
      </c>
      <c r="CI47" s="92">
        <v>0</v>
      </c>
      <c r="CJ47" s="92">
        <v>0</v>
      </c>
      <c r="CK47" s="92">
        <v>0</v>
      </c>
      <c r="CL47" s="92">
        <v>0</v>
      </c>
      <c r="CM47" s="92">
        <v>0</v>
      </c>
      <c r="CN47" s="92">
        <v>0</v>
      </c>
      <c r="CO47" s="92">
        <v>0</v>
      </c>
      <c r="CP47" s="92">
        <v>0</v>
      </c>
      <c r="CQ47" s="92">
        <v>0</v>
      </c>
      <c r="CR47" s="92">
        <v>0</v>
      </c>
      <c r="CS47" s="92">
        <v>0</v>
      </c>
      <c r="CT47" s="92">
        <v>0</v>
      </c>
      <c r="CU47" s="92">
        <v>0</v>
      </c>
      <c r="CV47" s="92">
        <v>0</v>
      </c>
      <c r="CW47" s="92">
        <v>0</v>
      </c>
      <c r="CX47" s="112">
        <v>0</v>
      </c>
      <c r="CY47" s="92">
        <v>0</v>
      </c>
      <c r="CZ47" s="92">
        <v>0</v>
      </c>
      <c r="DA47" s="112">
        <v>0</v>
      </c>
      <c r="DB47" s="92">
        <v>0</v>
      </c>
      <c r="DC47" s="92">
        <v>0</v>
      </c>
      <c r="DD47" s="92">
        <v>0</v>
      </c>
      <c r="DE47" s="92">
        <v>0</v>
      </c>
      <c r="DF47" s="92">
        <v>0</v>
      </c>
      <c r="DG47" s="112">
        <v>0</v>
      </c>
      <c r="DH47" s="92">
        <v>0</v>
      </c>
      <c r="DI47" s="92">
        <v>0</v>
      </c>
      <c r="DJ47" s="92">
        <v>0</v>
      </c>
      <c r="DK47" s="112">
        <v>0</v>
      </c>
      <c r="DL47" s="92">
        <v>0</v>
      </c>
      <c r="DM47" s="92">
        <v>0</v>
      </c>
      <c r="DN47" s="92">
        <v>0</v>
      </c>
      <c r="DO47" s="92">
        <v>0</v>
      </c>
      <c r="DP47" s="143">
        <v>0</v>
      </c>
    </row>
    <row r="48" ht="22.5" customHeight="1" spans="1:120">
      <c r="A48" s="130" t="s">
        <v>315</v>
      </c>
      <c r="B48" s="131"/>
      <c r="C48" s="131"/>
      <c r="D48" s="139" t="s">
        <v>590</v>
      </c>
      <c r="E48" s="139" t="s">
        <v>591</v>
      </c>
      <c r="F48" s="139" t="s">
        <v>519</v>
      </c>
      <c r="G48" s="139" t="s">
        <v>592</v>
      </c>
      <c r="H48" s="139" t="s">
        <v>593</v>
      </c>
      <c r="I48" s="139" t="s">
        <v>532</v>
      </c>
      <c r="J48" s="269" t="s">
        <v>64</v>
      </c>
      <c r="K48" s="112">
        <v>5270857.88</v>
      </c>
      <c r="L48" s="112">
        <v>0</v>
      </c>
      <c r="M48" s="92">
        <v>0</v>
      </c>
      <c r="N48" s="92">
        <v>0</v>
      </c>
      <c r="O48" s="92">
        <v>0</v>
      </c>
      <c r="P48" s="92">
        <v>0</v>
      </c>
      <c r="Q48" s="92">
        <v>0</v>
      </c>
      <c r="R48" s="92">
        <v>0</v>
      </c>
      <c r="S48" s="92">
        <v>0</v>
      </c>
      <c r="T48" s="92">
        <v>0</v>
      </c>
      <c r="U48" s="92">
        <v>0</v>
      </c>
      <c r="V48" s="92">
        <v>0</v>
      </c>
      <c r="W48" s="92">
        <v>0</v>
      </c>
      <c r="X48" s="92">
        <v>0</v>
      </c>
      <c r="Y48" s="92">
        <v>0</v>
      </c>
      <c r="Z48" s="112">
        <v>0</v>
      </c>
      <c r="AA48" s="92">
        <v>0</v>
      </c>
      <c r="AB48" s="92">
        <v>0</v>
      </c>
      <c r="AC48" s="92">
        <v>0</v>
      </c>
      <c r="AD48" s="92">
        <v>0</v>
      </c>
      <c r="AE48" s="92">
        <v>0</v>
      </c>
      <c r="AF48" s="92">
        <v>0</v>
      </c>
      <c r="AG48" s="92">
        <v>0</v>
      </c>
      <c r="AH48" s="92">
        <v>0</v>
      </c>
      <c r="AI48" s="92">
        <v>0</v>
      </c>
      <c r="AJ48" s="92">
        <v>0</v>
      </c>
      <c r="AK48" s="92">
        <v>0</v>
      </c>
      <c r="AL48" s="92">
        <v>0</v>
      </c>
      <c r="AM48" s="92">
        <v>0</v>
      </c>
      <c r="AN48" s="92">
        <v>0</v>
      </c>
      <c r="AO48" s="92">
        <v>0</v>
      </c>
      <c r="AP48" s="92">
        <v>0</v>
      </c>
      <c r="AQ48" s="92">
        <v>0</v>
      </c>
      <c r="AR48" s="92">
        <v>0</v>
      </c>
      <c r="AS48" s="92">
        <v>0</v>
      </c>
      <c r="AT48" s="92">
        <v>0</v>
      </c>
      <c r="AU48" s="92">
        <v>0</v>
      </c>
      <c r="AV48" s="92">
        <v>0</v>
      </c>
      <c r="AW48" s="92">
        <v>0</v>
      </c>
      <c r="AX48" s="92">
        <v>0</v>
      </c>
      <c r="AY48" s="92">
        <v>0</v>
      </c>
      <c r="AZ48" s="92">
        <v>0</v>
      </c>
      <c r="BA48" s="92">
        <v>0</v>
      </c>
      <c r="BB48" s="112">
        <v>0</v>
      </c>
      <c r="BC48" s="92">
        <v>0</v>
      </c>
      <c r="BD48" s="92">
        <v>0</v>
      </c>
      <c r="BE48" s="92">
        <v>0</v>
      </c>
      <c r="BF48" s="92">
        <v>0</v>
      </c>
      <c r="BG48" s="92">
        <v>0</v>
      </c>
      <c r="BH48" s="92">
        <v>0</v>
      </c>
      <c r="BI48" s="92">
        <v>0</v>
      </c>
      <c r="BJ48" s="92">
        <v>0</v>
      </c>
      <c r="BK48" s="92">
        <v>0</v>
      </c>
      <c r="BL48" s="92">
        <v>0</v>
      </c>
      <c r="BM48" s="92">
        <v>0</v>
      </c>
      <c r="BN48" s="92">
        <v>0</v>
      </c>
      <c r="BO48" s="112">
        <v>0</v>
      </c>
      <c r="BP48" s="92">
        <v>0</v>
      </c>
      <c r="BQ48" s="92">
        <v>0</v>
      </c>
      <c r="BR48" s="92">
        <v>0</v>
      </c>
      <c r="BS48" s="92">
        <v>0</v>
      </c>
      <c r="BT48" s="112">
        <v>5270857.88</v>
      </c>
      <c r="BU48" s="92">
        <v>0</v>
      </c>
      <c r="BV48" s="92">
        <v>0</v>
      </c>
      <c r="BW48" s="92">
        <v>0</v>
      </c>
      <c r="BX48" s="92">
        <v>5270857.88</v>
      </c>
      <c r="BY48" s="92">
        <v>0</v>
      </c>
      <c r="BZ48" s="92">
        <v>0</v>
      </c>
      <c r="CA48" s="92">
        <v>0</v>
      </c>
      <c r="CB48" s="92">
        <v>0</v>
      </c>
      <c r="CC48" s="92">
        <v>0</v>
      </c>
      <c r="CD48" s="92">
        <v>0</v>
      </c>
      <c r="CE48" s="92">
        <v>0</v>
      </c>
      <c r="CF48" s="92">
        <v>0</v>
      </c>
      <c r="CG48" s="112">
        <v>0</v>
      </c>
      <c r="CH48" s="92">
        <v>0</v>
      </c>
      <c r="CI48" s="92">
        <v>0</v>
      </c>
      <c r="CJ48" s="92">
        <v>0</v>
      </c>
      <c r="CK48" s="92">
        <v>0</v>
      </c>
      <c r="CL48" s="92">
        <v>0</v>
      </c>
      <c r="CM48" s="92">
        <v>0</v>
      </c>
      <c r="CN48" s="92">
        <v>0</v>
      </c>
      <c r="CO48" s="92">
        <v>0</v>
      </c>
      <c r="CP48" s="92">
        <v>0</v>
      </c>
      <c r="CQ48" s="92">
        <v>0</v>
      </c>
      <c r="CR48" s="92">
        <v>0</v>
      </c>
      <c r="CS48" s="92">
        <v>0</v>
      </c>
      <c r="CT48" s="92">
        <v>0</v>
      </c>
      <c r="CU48" s="92">
        <v>0</v>
      </c>
      <c r="CV48" s="92">
        <v>0</v>
      </c>
      <c r="CW48" s="92">
        <v>0</v>
      </c>
      <c r="CX48" s="112">
        <v>0</v>
      </c>
      <c r="CY48" s="92">
        <v>0</v>
      </c>
      <c r="CZ48" s="92">
        <v>0</v>
      </c>
      <c r="DA48" s="112">
        <v>0</v>
      </c>
      <c r="DB48" s="92">
        <v>0</v>
      </c>
      <c r="DC48" s="92">
        <v>0</v>
      </c>
      <c r="DD48" s="92">
        <v>0</v>
      </c>
      <c r="DE48" s="92">
        <v>0</v>
      </c>
      <c r="DF48" s="92">
        <v>0</v>
      </c>
      <c r="DG48" s="112">
        <v>0</v>
      </c>
      <c r="DH48" s="92">
        <v>0</v>
      </c>
      <c r="DI48" s="92">
        <v>0</v>
      </c>
      <c r="DJ48" s="92">
        <v>0</v>
      </c>
      <c r="DK48" s="112">
        <v>0</v>
      </c>
      <c r="DL48" s="92">
        <v>0</v>
      </c>
      <c r="DM48" s="92">
        <v>0</v>
      </c>
      <c r="DN48" s="92">
        <v>0</v>
      </c>
      <c r="DO48" s="92">
        <v>0</v>
      </c>
      <c r="DP48" s="143">
        <v>0</v>
      </c>
    </row>
    <row r="49" ht="22.5" customHeight="1" spans="1:120">
      <c r="A49" s="130" t="s">
        <v>315</v>
      </c>
      <c r="B49" s="131"/>
      <c r="C49" s="131"/>
      <c r="D49" s="139" t="s">
        <v>594</v>
      </c>
      <c r="E49" s="139" t="s">
        <v>595</v>
      </c>
      <c r="F49" s="139" t="s">
        <v>519</v>
      </c>
      <c r="G49" s="139" t="s">
        <v>596</v>
      </c>
      <c r="H49" s="139" t="s">
        <v>597</v>
      </c>
      <c r="I49" s="139" t="s">
        <v>532</v>
      </c>
      <c r="J49" s="269" t="s">
        <v>64</v>
      </c>
      <c r="K49" s="112">
        <v>4280000</v>
      </c>
      <c r="L49" s="112">
        <v>0</v>
      </c>
      <c r="M49" s="92">
        <v>0</v>
      </c>
      <c r="N49" s="92">
        <v>0</v>
      </c>
      <c r="O49" s="92">
        <v>0</v>
      </c>
      <c r="P49" s="92">
        <v>0</v>
      </c>
      <c r="Q49" s="92">
        <v>0</v>
      </c>
      <c r="R49" s="92">
        <v>0</v>
      </c>
      <c r="S49" s="92">
        <v>0</v>
      </c>
      <c r="T49" s="92">
        <v>0</v>
      </c>
      <c r="U49" s="92">
        <v>0</v>
      </c>
      <c r="V49" s="92">
        <v>0</v>
      </c>
      <c r="W49" s="92">
        <v>0</v>
      </c>
      <c r="X49" s="92">
        <v>0</v>
      </c>
      <c r="Y49" s="92">
        <v>0</v>
      </c>
      <c r="Z49" s="112">
        <v>0</v>
      </c>
      <c r="AA49" s="92">
        <v>0</v>
      </c>
      <c r="AB49" s="92">
        <v>0</v>
      </c>
      <c r="AC49" s="92">
        <v>0</v>
      </c>
      <c r="AD49" s="92">
        <v>0</v>
      </c>
      <c r="AE49" s="92">
        <v>0</v>
      </c>
      <c r="AF49" s="92">
        <v>0</v>
      </c>
      <c r="AG49" s="92">
        <v>0</v>
      </c>
      <c r="AH49" s="92">
        <v>0</v>
      </c>
      <c r="AI49" s="92">
        <v>0</v>
      </c>
      <c r="AJ49" s="92">
        <v>0</v>
      </c>
      <c r="AK49" s="92">
        <v>0</v>
      </c>
      <c r="AL49" s="92">
        <v>0</v>
      </c>
      <c r="AM49" s="92">
        <v>0</v>
      </c>
      <c r="AN49" s="92">
        <v>0</v>
      </c>
      <c r="AO49" s="92">
        <v>0</v>
      </c>
      <c r="AP49" s="92">
        <v>0</v>
      </c>
      <c r="AQ49" s="92">
        <v>0</v>
      </c>
      <c r="AR49" s="92">
        <v>0</v>
      </c>
      <c r="AS49" s="92">
        <v>0</v>
      </c>
      <c r="AT49" s="92">
        <v>0</v>
      </c>
      <c r="AU49" s="92">
        <v>0</v>
      </c>
      <c r="AV49" s="92">
        <v>0</v>
      </c>
      <c r="AW49" s="92">
        <v>0</v>
      </c>
      <c r="AX49" s="92">
        <v>0</v>
      </c>
      <c r="AY49" s="92">
        <v>0</v>
      </c>
      <c r="AZ49" s="92">
        <v>0</v>
      </c>
      <c r="BA49" s="92">
        <v>0</v>
      </c>
      <c r="BB49" s="112">
        <v>0</v>
      </c>
      <c r="BC49" s="92">
        <v>0</v>
      </c>
      <c r="BD49" s="92">
        <v>0</v>
      </c>
      <c r="BE49" s="92">
        <v>0</v>
      </c>
      <c r="BF49" s="92">
        <v>0</v>
      </c>
      <c r="BG49" s="92">
        <v>0</v>
      </c>
      <c r="BH49" s="92">
        <v>0</v>
      </c>
      <c r="BI49" s="92">
        <v>0</v>
      </c>
      <c r="BJ49" s="92">
        <v>0</v>
      </c>
      <c r="BK49" s="92">
        <v>0</v>
      </c>
      <c r="BL49" s="92">
        <v>0</v>
      </c>
      <c r="BM49" s="92">
        <v>0</v>
      </c>
      <c r="BN49" s="92">
        <v>0</v>
      </c>
      <c r="BO49" s="112">
        <v>0</v>
      </c>
      <c r="BP49" s="92">
        <v>0</v>
      </c>
      <c r="BQ49" s="92">
        <v>0</v>
      </c>
      <c r="BR49" s="92">
        <v>0</v>
      </c>
      <c r="BS49" s="92">
        <v>0</v>
      </c>
      <c r="BT49" s="112">
        <v>4280000</v>
      </c>
      <c r="BU49" s="92">
        <v>0</v>
      </c>
      <c r="BV49" s="92">
        <v>0</v>
      </c>
      <c r="BW49" s="92">
        <v>0</v>
      </c>
      <c r="BX49" s="92">
        <v>4280000</v>
      </c>
      <c r="BY49" s="92">
        <v>0</v>
      </c>
      <c r="BZ49" s="92">
        <v>0</v>
      </c>
      <c r="CA49" s="92">
        <v>0</v>
      </c>
      <c r="CB49" s="92">
        <v>0</v>
      </c>
      <c r="CC49" s="92">
        <v>0</v>
      </c>
      <c r="CD49" s="92">
        <v>0</v>
      </c>
      <c r="CE49" s="92">
        <v>0</v>
      </c>
      <c r="CF49" s="92">
        <v>0</v>
      </c>
      <c r="CG49" s="112">
        <v>0</v>
      </c>
      <c r="CH49" s="92">
        <v>0</v>
      </c>
      <c r="CI49" s="92">
        <v>0</v>
      </c>
      <c r="CJ49" s="92">
        <v>0</v>
      </c>
      <c r="CK49" s="92">
        <v>0</v>
      </c>
      <c r="CL49" s="92">
        <v>0</v>
      </c>
      <c r="CM49" s="92">
        <v>0</v>
      </c>
      <c r="CN49" s="92">
        <v>0</v>
      </c>
      <c r="CO49" s="92">
        <v>0</v>
      </c>
      <c r="CP49" s="92">
        <v>0</v>
      </c>
      <c r="CQ49" s="92">
        <v>0</v>
      </c>
      <c r="CR49" s="92">
        <v>0</v>
      </c>
      <c r="CS49" s="92">
        <v>0</v>
      </c>
      <c r="CT49" s="92">
        <v>0</v>
      </c>
      <c r="CU49" s="92">
        <v>0</v>
      </c>
      <c r="CV49" s="92">
        <v>0</v>
      </c>
      <c r="CW49" s="92">
        <v>0</v>
      </c>
      <c r="CX49" s="112">
        <v>0</v>
      </c>
      <c r="CY49" s="92">
        <v>0</v>
      </c>
      <c r="CZ49" s="92">
        <v>0</v>
      </c>
      <c r="DA49" s="112">
        <v>0</v>
      </c>
      <c r="DB49" s="92">
        <v>0</v>
      </c>
      <c r="DC49" s="92">
        <v>0</v>
      </c>
      <c r="DD49" s="92">
        <v>0</v>
      </c>
      <c r="DE49" s="92">
        <v>0</v>
      </c>
      <c r="DF49" s="92">
        <v>0</v>
      </c>
      <c r="DG49" s="112">
        <v>0</v>
      </c>
      <c r="DH49" s="92">
        <v>0</v>
      </c>
      <c r="DI49" s="92">
        <v>0</v>
      </c>
      <c r="DJ49" s="92">
        <v>0</v>
      </c>
      <c r="DK49" s="112">
        <v>0</v>
      </c>
      <c r="DL49" s="92">
        <v>0</v>
      </c>
      <c r="DM49" s="92">
        <v>0</v>
      </c>
      <c r="DN49" s="92">
        <v>0</v>
      </c>
      <c r="DO49" s="92">
        <v>0</v>
      </c>
      <c r="DP49" s="143">
        <v>0</v>
      </c>
    </row>
    <row r="50" ht="22.5" customHeight="1" spans="1:120">
      <c r="A50" s="130" t="s">
        <v>315</v>
      </c>
      <c r="B50" s="131"/>
      <c r="C50" s="131"/>
      <c r="D50" s="139" t="s">
        <v>598</v>
      </c>
      <c r="E50" s="139" t="s">
        <v>599</v>
      </c>
      <c r="F50" s="139" t="s">
        <v>519</v>
      </c>
      <c r="G50" s="139" t="s">
        <v>600</v>
      </c>
      <c r="H50" s="139" t="s">
        <v>601</v>
      </c>
      <c r="I50" s="139" t="s">
        <v>532</v>
      </c>
      <c r="J50" s="269" t="s">
        <v>64</v>
      </c>
      <c r="K50" s="112">
        <v>7524000</v>
      </c>
      <c r="L50" s="112">
        <v>0</v>
      </c>
      <c r="M50" s="92">
        <v>0</v>
      </c>
      <c r="N50" s="92">
        <v>0</v>
      </c>
      <c r="O50" s="92">
        <v>0</v>
      </c>
      <c r="P50" s="92">
        <v>0</v>
      </c>
      <c r="Q50" s="92">
        <v>0</v>
      </c>
      <c r="R50" s="92">
        <v>0</v>
      </c>
      <c r="S50" s="92">
        <v>0</v>
      </c>
      <c r="T50" s="92">
        <v>0</v>
      </c>
      <c r="U50" s="92">
        <v>0</v>
      </c>
      <c r="V50" s="92">
        <v>0</v>
      </c>
      <c r="W50" s="92">
        <v>0</v>
      </c>
      <c r="X50" s="92">
        <v>0</v>
      </c>
      <c r="Y50" s="92">
        <v>0</v>
      </c>
      <c r="Z50" s="112">
        <v>0</v>
      </c>
      <c r="AA50" s="92">
        <v>0</v>
      </c>
      <c r="AB50" s="92">
        <v>0</v>
      </c>
      <c r="AC50" s="92">
        <v>0</v>
      </c>
      <c r="AD50" s="92">
        <v>0</v>
      </c>
      <c r="AE50" s="92">
        <v>0</v>
      </c>
      <c r="AF50" s="92">
        <v>0</v>
      </c>
      <c r="AG50" s="92">
        <v>0</v>
      </c>
      <c r="AH50" s="92">
        <v>0</v>
      </c>
      <c r="AI50" s="92">
        <v>0</v>
      </c>
      <c r="AJ50" s="92">
        <v>0</v>
      </c>
      <c r="AK50" s="92">
        <v>0</v>
      </c>
      <c r="AL50" s="92">
        <v>0</v>
      </c>
      <c r="AM50" s="92">
        <v>0</v>
      </c>
      <c r="AN50" s="92">
        <v>0</v>
      </c>
      <c r="AO50" s="92">
        <v>0</v>
      </c>
      <c r="AP50" s="92">
        <v>0</v>
      </c>
      <c r="AQ50" s="92">
        <v>0</v>
      </c>
      <c r="AR50" s="92">
        <v>0</v>
      </c>
      <c r="AS50" s="92">
        <v>0</v>
      </c>
      <c r="AT50" s="92">
        <v>0</v>
      </c>
      <c r="AU50" s="92">
        <v>0</v>
      </c>
      <c r="AV50" s="92">
        <v>0</v>
      </c>
      <c r="AW50" s="92">
        <v>0</v>
      </c>
      <c r="AX50" s="92">
        <v>0</v>
      </c>
      <c r="AY50" s="92">
        <v>0</v>
      </c>
      <c r="AZ50" s="92">
        <v>0</v>
      </c>
      <c r="BA50" s="92">
        <v>0</v>
      </c>
      <c r="BB50" s="112">
        <v>0</v>
      </c>
      <c r="BC50" s="92">
        <v>0</v>
      </c>
      <c r="BD50" s="92">
        <v>0</v>
      </c>
      <c r="BE50" s="92">
        <v>0</v>
      </c>
      <c r="BF50" s="92">
        <v>0</v>
      </c>
      <c r="BG50" s="92">
        <v>0</v>
      </c>
      <c r="BH50" s="92">
        <v>0</v>
      </c>
      <c r="BI50" s="92">
        <v>0</v>
      </c>
      <c r="BJ50" s="92">
        <v>0</v>
      </c>
      <c r="BK50" s="92">
        <v>0</v>
      </c>
      <c r="BL50" s="92">
        <v>0</v>
      </c>
      <c r="BM50" s="92">
        <v>0</v>
      </c>
      <c r="BN50" s="92">
        <v>0</v>
      </c>
      <c r="BO50" s="112">
        <v>0</v>
      </c>
      <c r="BP50" s="92">
        <v>0</v>
      </c>
      <c r="BQ50" s="92">
        <v>0</v>
      </c>
      <c r="BR50" s="92">
        <v>0</v>
      </c>
      <c r="BS50" s="92">
        <v>0</v>
      </c>
      <c r="BT50" s="112">
        <v>7524000</v>
      </c>
      <c r="BU50" s="92">
        <v>0</v>
      </c>
      <c r="BV50" s="92">
        <v>0</v>
      </c>
      <c r="BW50" s="92">
        <v>0</v>
      </c>
      <c r="BX50" s="92">
        <v>7524000</v>
      </c>
      <c r="BY50" s="92">
        <v>0</v>
      </c>
      <c r="BZ50" s="92">
        <v>0</v>
      </c>
      <c r="CA50" s="92">
        <v>0</v>
      </c>
      <c r="CB50" s="92">
        <v>0</v>
      </c>
      <c r="CC50" s="92">
        <v>0</v>
      </c>
      <c r="CD50" s="92">
        <v>0</v>
      </c>
      <c r="CE50" s="92">
        <v>0</v>
      </c>
      <c r="CF50" s="92">
        <v>0</v>
      </c>
      <c r="CG50" s="112">
        <v>0</v>
      </c>
      <c r="CH50" s="92">
        <v>0</v>
      </c>
      <c r="CI50" s="92">
        <v>0</v>
      </c>
      <c r="CJ50" s="92">
        <v>0</v>
      </c>
      <c r="CK50" s="92">
        <v>0</v>
      </c>
      <c r="CL50" s="92">
        <v>0</v>
      </c>
      <c r="CM50" s="92">
        <v>0</v>
      </c>
      <c r="CN50" s="92">
        <v>0</v>
      </c>
      <c r="CO50" s="92">
        <v>0</v>
      </c>
      <c r="CP50" s="92">
        <v>0</v>
      </c>
      <c r="CQ50" s="92">
        <v>0</v>
      </c>
      <c r="CR50" s="92">
        <v>0</v>
      </c>
      <c r="CS50" s="92">
        <v>0</v>
      </c>
      <c r="CT50" s="92">
        <v>0</v>
      </c>
      <c r="CU50" s="92">
        <v>0</v>
      </c>
      <c r="CV50" s="92">
        <v>0</v>
      </c>
      <c r="CW50" s="92">
        <v>0</v>
      </c>
      <c r="CX50" s="112">
        <v>0</v>
      </c>
      <c r="CY50" s="92">
        <v>0</v>
      </c>
      <c r="CZ50" s="92">
        <v>0</v>
      </c>
      <c r="DA50" s="112">
        <v>0</v>
      </c>
      <c r="DB50" s="92">
        <v>0</v>
      </c>
      <c r="DC50" s="92">
        <v>0</v>
      </c>
      <c r="DD50" s="92">
        <v>0</v>
      </c>
      <c r="DE50" s="92">
        <v>0</v>
      </c>
      <c r="DF50" s="92">
        <v>0</v>
      </c>
      <c r="DG50" s="112">
        <v>0</v>
      </c>
      <c r="DH50" s="92">
        <v>0</v>
      </c>
      <c r="DI50" s="92">
        <v>0</v>
      </c>
      <c r="DJ50" s="92">
        <v>0</v>
      </c>
      <c r="DK50" s="112">
        <v>0</v>
      </c>
      <c r="DL50" s="92">
        <v>0</v>
      </c>
      <c r="DM50" s="92">
        <v>0</v>
      </c>
      <c r="DN50" s="92">
        <v>0</v>
      </c>
      <c r="DO50" s="92">
        <v>0</v>
      </c>
      <c r="DP50" s="143">
        <v>0</v>
      </c>
    </row>
    <row r="51" ht="22.5" customHeight="1" spans="1:120">
      <c r="A51" s="130" t="s">
        <v>315</v>
      </c>
      <c r="B51" s="131"/>
      <c r="C51" s="131"/>
      <c r="D51" s="139" t="s">
        <v>602</v>
      </c>
      <c r="E51" s="139" t="s">
        <v>553</v>
      </c>
      <c r="F51" s="139" t="s">
        <v>519</v>
      </c>
      <c r="G51" s="139" t="s">
        <v>603</v>
      </c>
      <c r="H51" s="139" t="s">
        <v>553</v>
      </c>
      <c r="I51" s="139" t="s">
        <v>532</v>
      </c>
      <c r="J51" s="269" t="s">
        <v>64</v>
      </c>
      <c r="K51" s="112">
        <v>570000</v>
      </c>
      <c r="L51" s="112">
        <v>0</v>
      </c>
      <c r="M51" s="92">
        <v>0</v>
      </c>
      <c r="N51" s="92">
        <v>0</v>
      </c>
      <c r="O51" s="92">
        <v>0</v>
      </c>
      <c r="P51" s="92">
        <v>0</v>
      </c>
      <c r="Q51" s="92">
        <v>0</v>
      </c>
      <c r="R51" s="92">
        <v>0</v>
      </c>
      <c r="S51" s="92">
        <v>0</v>
      </c>
      <c r="T51" s="92">
        <v>0</v>
      </c>
      <c r="U51" s="92">
        <v>0</v>
      </c>
      <c r="V51" s="92">
        <v>0</v>
      </c>
      <c r="W51" s="92">
        <v>0</v>
      </c>
      <c r="X51" s="92">
        <v>0</v>
      </c>
      <c r="Y51" s="92">
        <v>0</v>
      </c>
      <c r="Z51" s="112">
        <v>0</v>
      </c>
      <c r="AA51" s="92">
        <v>0</v>
      </c>
      <c r="AB51" s="92">
        <v>0</v>
      </c>
      <c r="AC51" s="92">
        <v>0</v>
      </c>
      <c r="AD51" s="92">
        <v>0</v>
      </c>
      <c r="AE51" s="92">
        <v>0</v>
      </c>
      <c r="AF51" s="92">
        <v>0</v>
      </c>
      <c r="AG51" s="92">
        <v>0</v>
      </c>
      <c r="AH51" s="92">
        <v>0</v>
      </c>
      <c r="AI51" s="92">
        <v>0</v>
      </c>
      <c r="AJ51" s="92">
        <v>0</v>
      </c>
      <c r="AK51" s="92">
        <v>0</v>
      </c>
      <c r="AL51" s="92">
        <v>0</v>
      </c>
      <c r="AM51" s="92">
        <v>0</v>
      </c>
      <c r="AN51" s="92">
        <v>0</v>
      </c>
      <c r="AO51" s="92">
        <v>0</v>
      </c>
      <c r="AP51" s="92">
        <v>0</v>
      </c>
      <c r="AQ51" s="92">
        <v>0</v>
      </c>
      <c r="AR51" s="92">
        <v>0</v>
      </c>
      <c r="AS51" s="92">
        <v>0</v>
      </c>
      <c r="AT51" s="92">
        <v>0</v>
      </c>
      <c r="AU51" s="92">
        <v>0</v>
      </c>
      <c r="AV51" s="92">
        <v>0</v>
      </c>
      <c r="AW51" s="92">
        <v>0</v>
      </c>
      <c r="AX51" s="92">
        <v>0</v>
      </c>
      <c r="AY51" s="92">
        <v>0</v>
      </c>
      <c r="AZ51" s="92">
        <v>0</v>
      </c>
      <c r="BA51" s="92">
        <v>0</v>
      </c>
      <c r="BB51" s="112">
        <v>0</v>
      </c>
      <c r="BC51" s="92">
        <v>0</v>
      </c>
      <c r="BD51" s="92">
        <v>0</v>
      </c>
      <c r="BE51" s="92">
        <v>0</v>
      </c>
      <c r="BF51" s="92">
        <v>0</v>
      </c>
      <c r="BG51" s="92">
        <v>0</v>
      </c>
      <c r="BH51" s="92">
        <v>0</v>
      </c>
      <c r="BI51" s="92">
        <v>0</v>
      </c>
      <c r="BJ51" s="92">
        <v>0</v>
      </c>
      <c r="BK51" s="92">
        <v>0</v>
      </c>
      <c r="BL51" s="92">
        <v>0</v>
      </c>
      <c r="BM51" s="92">
        <v>0</v>
      </c>
      <c r="BN51" s="92">
        <v>0</v>
      </c>
      <c r="BO51" s="112">
        <v>0</v>
      </c>
      <c r="BP51" s="92">
        <v>0</v>
      </c>
      <c r="BQ51" s="92">
        <v>0</v>
      </c>
      <c r="BR51" s="92">
        <v>0</v>
      </c>
      <c r="BS51" s="92">
        <v>0</v>
      </c>
      <c r="BT51" s="112">
        <v>570000</v>
      </c>
      <c r="BU51" s="92">
        <v>0</v>
      </c>
      <c r="BV51" s="92">
        <v>0</v>
      </c>
      <c r="BW51" s="92">
        <v>0</v>
      </c>
      <c r="BX51" s="92">
        <v>570000</v>
      </c>
      <c r="BY51" s="92">
        <v>0</v>
      </c>
      <c r="BZ51" s="92">
        <v>0</v>
      </c>
      <c r="CA51" s="92">
        <v>0</v>
      </c>
      <c r="CB51" s="92">
        <v>0</v>
      </c>
      <c r="CC51" s="92">
        <v>0</v>
      </c>
      <c r="CD51" s="92">
        <v>0</v>
      </c>
      <c r="CE51" s="92">
        <v>0</v>
      </c>
      <c r="CF51" s="92">
        <v>0</v>
      </c>
      <c r="CG51" s="112">
        <v>0</v>
      </c>
      <c r="CH51" s="92">
        <v>0</v>
      </c>
      <c r="CI51" s="92">
        <v>0</v>
      </c>
      <c r="CJ51" s="92">
        <v>0</v>
      </c>
      <c r="CK51" s="92">
        <v>0</v>
      </c>
      <c r="CL51" s="92">
        <v>0</v>
      </c>
      <c r="CM51" s="92">
        <v>0</v>
      </c>
      <c r="CN51" s="92">
        <v>0</v>
      </c>
      <c r="CO51" s="92">
        <v>0</v>
      </c>
      <c r="CP51" s="92">
        <v>0</v>
      </c>
      <c r="CQ51" s="92">
        <v>0</v>
      </c>
      <c r="CR51" s="92">
        <v>0</v>
      </c>
      <c r="CS51" s="92">
        <v>0</v>
      </c>
      <c r="CT51" s="92">
        <v>0</v>
      </c>
      <c r="CU51" s="92">
        <v>0</v>
      </c>
      <c r="CV51" s="92">
        <v>0</v>
      </c>
      <c r="CW51" s="92">
        <v>0</v>
      </c>
      <c r="CX51" s="112">
        <v>0</v>
      </c>
      <c r="CY51" s="92">
        <v>0</v>
      </c>
      <c r="CZ51" s="92">
        <v>0</v>
      </c>
      <c r="DA51" s="112">
        <v>0</v>
      </c>
      <c r="DB51" s="92">
        <v>0</v>
      </c>
      <c r="DC51" s="92">
        <v>0</v>
      </c>
      <c r="DD51" s="92">
        <v>0</v>
      </c>
      <c r="DE51" s="92">
        <v>0</v>
      </c>
      <c r="DF51" s="92">
        <v>0</v>
      </c>
      <c r="DG51" s="112">
        <v>0</v>
      </c>
      <c r="DH51" s="92">
        <v>0</v>
      </c>
      <c r="DI51" s="92">
        <v>0</v>
      </c>
      <c r="DJ51" s="92">
        <v>0</v>
      </c>
      <c r="DK51" s="112">
        <v>0</v>
      </c>
      <c r="DL51" s="92">
        <v>0</v>
      </c>
      <c r="DM51" s="92">
        <v>0</v>
      </c>
      <c r="DN51" s="92">
        <v>0</v>
      </c>
      <c r="DO51" s="92">
        <v>0</v>
      </c>
      <c r="DP51" s="143">
        <v>0</v>
      </c>
    </row>
    <row r="52" ht="22.5" customHeight="1" spans="1:120">
      <c r="A52" s="130" t="s">
        <v>315</v>
      </c>
      <c r="B52" s="131"/>
      <c r="C52" s="131"/>
      <c r="D52" s="139" t="s">
        <v>604</v>
      </c>
      <c r="E52" s="139" t="s">
        <v>605</v>
      </c>
      <c r="F52" s="139" t="s">
        <v>519</v>
      </c>
      <c r="G52" s="139" t="s">
        <v>606</v>
      </c>
      <c r="H52" s="139" t="s">
        <v>607</v>
      </c>
      <c r="I52" s="139" t="s">
        <v>532</v>
      </c>
      <c r="J52" s="269" t="s">
        <v>64</v>
      </c>
      <c r="K52" s="112">
        <v>29957517.94</v>
      </c>
      <c r="L52" s="112">
        <v>0</v>
      </c>
      <c r="M52" s="92">
        <v>0</v>
      </c>
      <c r="N52" s="92">
        <v>0</v>
      </c>
      <c r="O52" s="92">
        <v>0</v>
      </c>
      <c r="P52" s="92">
        <v>0</v>
      </c>
      <c r="Q52" s="92">
        <v>0</v>
      </c>
      <c r="R52" s="92">
        <v>0</v>
      </c>
      <c r="S52" s="92">
        <v>0</v>
      </c>
      <c r="T52" s="92">
        <v>0</v>
      </c>
      <c r="U52" s="92">
        <v>0</v>
      </c>
      <c r="V52" s="92">
        <v>0</v>
      </c>
      <c r="W52" s="92">
        <v>0</v>
      </c>
      <c r="X52" s="92">
        <v>0</v>
      </c>
      <c r="Y52" s="92">
        <v>0</v>
      </c>
      <c r="Z52" s="112">
        <v>0</v>
      </c>
      <c r="AA52" s="92">
        <v>0</v>
      </c>
      <c r="AB52" s="92">
        <v>0</v>
      </c>
      <c r="AC52" s="92">
        <v>0</v>
      </c>
      <c r="AD52" s="92">
        <v>0</v>
      </c>
      <c r="AE52" s="92">
        <v>0</v>
      </c>
      <c r="AF52" s="92">
        <v>0</v>
      </c>
      <c r="AG52" s="92">
        <v>0</v>
      </c>
      <c r="AH52" s="92">
        <v>0</v>
      </c>
      <c r="AI52" s="92">
        <v>0</v>
      </c>
      <c r="AJ52" s="92">
        <v>0</v>
      </c>
      <c r="AK52" s="92">
        <v>0</v>
      </c>
      <c r="AL52" s="92">
        <v>0</v>
      </c>
      <c r="AM52" s="92">
        <v>0</v>
      </c>
      <c r="AN52" s="92">
        <v>0</v>
      </c>
      <c r="AO52" s="92">
        <v>0</v>
      </c>
      <c r="AP52" s="92">
        <v>0</v>
      </c>
      <c r="AQ52" s="92">
        <v>0</v>
      </c>
      <c r="AR52" s="92">
        <v>0</v>
      </c>
      <c r="AS52" s="92">
        <v>0</v>
      </c>
      <c r="AT52" s="92">
        <v>0</v>
      </c>
      <c r="AU52" s="92">
        <v>0</v>
      </c>
      <c r="AV52" s="92">
        <v>0</v>
      </c>
      <c r="AW52" s="92">
        <v>0</v>
      </c>
      <c r="AX52" s="92">
        <v>0</v>
      </c>
      <c r="AY52" s="92">
        <v>0</v>
      </c>
      <c r="AZ52" s="92">
        <v>0</v>
      </c>
      <c r="BA52" s="92">
        <v>0</v>
      </c>
      <c r="BB52" s="112">
        <v>0</v>
      </c>
      <c r="BC52" s="92">
        <v>0</v>
      </c>
      <c r="BD52" s="92">
        <v>0</v>
      </c>
      <c r="BE52" s="92">
        <v>0</v>
      </c>
      <c r="BF52" s="92">
        <v>0</v>
      </c>
      <c r="BG52" s="92">
        <v>0</v>
      </c>
      <c r="BH52" s="92">
        <v>0</v>
      </c>
      <c r="BI52" s="92">
        <v>0</v>
      </c>
      <c r="BJ52" s="92">
        <v>0</v>
      </c>
      <c r="BK52" s="92">
        <v>0</v>
      </c>
      <c r="BL52" s="92">
        <v>0</v>
      </c>
      <c r="BM52" s="92">
        <v>0</v>
      </c>
      <c r="BN52" s="92">
        <v>0</v>
      </c>
      <c r="BO52" s="112">
        <v>0</v>
      </c>
      <c r="BP52" s="92">
        <v>0</v>
      </c>
      <c r="BQ52" s="92">
        <v>0</v>
      </c>
      <c r="BR52" s="92">
        <v>0</v>
      </c>
      <c r="BS52" s="92">
        <v>0</v>
      </c>
      <c r="BT52" s="112">
        <v>29957517.94</v>
      </c>
      <c r="BU52" s="92">
        <v>0</v>
      </c>
      <c r="BV52" s="92">
        <v>0</v>
      </c>
      <c r="BW52" s="92">
        <v>0</v>
      </c>
      <c r="BX52" s="92">
        <v>29957517.94</v>
      </c>
      <c r="BY52" s="92">
        <v>0</v>
      </c>
      <c r="BZ52" s="92">
        <v>0</v>
      </c>
      <c r="CA52" s="92">
        <v>0</v>
      </c>
      <c r="CB52" s="92">
        <v>0</v>
      </c>
      <c r="CC52" s="92">
        <v>0</v>
      </c>
      <c r="CD52" s="92">
        <v>0</v>
      </c>
      <c r="CE52" s="92">
        <v>0</v>
      </c>
      <c r="CF52" s="92">
        <v>0</v>
      </c>
      <c r="CG52" s="112">
        <v>0</v>
      </c>
      <c r="CH52" s="92">
        <v>0</v>
      </c>
      <c r="CI52" s="92">
        <v>0</v>
      </c>
      <c r="CJ52" s="92">
        <v>0</v>
      </c>
      <c r="CK52" s="92">
        <v>0</v>
      </c>
      <c r="CL52" s="92">
        <v>0</v>
      </c>
      <c r="CM52" s="92">
        <v>0</v>
      </c>
      <c r="CN52" s="92">
        <v>0</v>
      </c>
      <c r="CO52" s="92">
        <v>0</v>
      </c>
      <c r="CP52" s="92">
        <v>0</v>
      </c>
      <c r="CQ52" s="92">
        <v>0</v>
      </c>
      <c r="CR52" s="92">
        <v>0</v>
      </c>
      <c r="CS52" s="92">
        <v>0</v>
      </c>
      <c r="CT52" s="92">
        <v>0</v>
      </c>
      <c r="CU52" s="92">
        <v>0</v>
      </c>
      <c r="CV52" s="92">
        <v>0</v>
      </c>
      <c r="CW52" s="92">
        <v>0</v>
      </c>
      <c r="CX52" s="112">
        <v>0</v>
      </c>
      <c r="CY52" s="92">
        <v>0</v>
      </c>
      <c r="CZ52" s="92">
        <v>0</v>
      </c>
      <c r="DA52" s="112">
        <v>0</v>
      </c>
      <c r="DB52" s="92">
        <v>0</v>
      </c>
      <c r="DC52" s="92">
        <v>0</v>
      </c>
      <c r="DD52" s="92">
        <v>0</v>
      </c>
      <c r="DE52" s="92">
        <v>0</v>
      </c>
      <c r="DF52" s="92">
        <v>0</v>
      </c>
      <c r="DG52" s="112">
        <v>0</v>
      </c>
      <c r="DH52" s="92">
        <v>0</v>
      </c>
      <c r="DI52" s="92">
        <v>0</v>
      </c>
      <c r="DJ52" s="92">
        <v>0</v>
      </c>
      <c r="DK52" s="112">
        <v>0</v>
      </c>
      <c r="DL52" s="92">
        <v>0</v>
      </c>
      <c r="DM52" s="92">
        <v>0</v>
      </c>
      <c r="DN52" s="92">
        <v>0</v>
      </c>
      <c r="DO52" s="92">
        <v>0</v>
      </c>
      <c r="DP52" s="143">
        <v>0</v>
      </c>
    </row>
    <row r="53" ht="22.5" customHeight="1" spans="1:120">
      <c r="A53" s="130" t="s">
        <v>315</v>
      </c>
      <c r="B53" s="131"/>
      <c r="C53" s="131"/>
      <c r="D53" s="139" t="s">
        <v>586</v>
      </c>
      <c r="E53" s="139" t="s">
        <v>608</v>
      </c>
      <c r="F53" s="139" t="s">
        <v>519</v>
      </c>
      <c r="G53" s="139" t="s">
        <v>609</v>
      </c>
      <c r="H53" s="139" t="s">
        <v>610</v>
      </c>
      <c r="I53" s="139" t="s">
        <v>532</v>
      </c>
      <c r="J53" s="269" t="s">
        <v>64</v>
      </c>
      <c r="K53" s="112">
        <v>4500000</v>
      </c>
      <c r="L53" s="112">
        <v>0</v>
      </c>
      <c r="M53" s="92">
        <v>0</v>
      </c>
      <c r="N53" s="92">
        <v>0</v>
      </c>
      <c r="O53" s="92">
        <v>0</v>
      </c>
      <c r="P53" s="92">
        <v>0</v>
      </c>
      <c r="Q53" s="92">
        <v>0</v>
      </c>
      <c r="R53" s="92">
        <v>0</v>
      </c>
      <c r="S53" s="92">
        <v>0</v>
      </c>
      <c r="T53" s="92">
        <v>0</v>
      </c>
      <c r="U53" s="92">
        <v>0</v>
      </c>
      <c r="V53" s="92">
        <v>0</v>
      </c>
      <c r="W53" s="92">
        <v>0</v>
      </c>
      <c r="X53" s="92">
        <v>0</v>
      </c>
      <c r="Y53" s="92">
        <v>0</v>
      </c>
      <c r="Z53" s="112">
        <v>0</v>
      </c>
      <c r="AA53" s="92">
        <v>0</v>
      </c>
      <c r="AB53" s="92">
        <v>0</v>
      </c>
      <c r="AC53" s="92">
        <v>0</v>
      </c>
      <c r="AD53" s="92">
        <v>0</v>
      </c>
      <c r="AE53" s="92">
        <v>0</v>
      </c>
      <c r="AF53" s="92">
        <v>0</v>
      </c>
      <c r="AG53" s="92">
        <v>0</v>
      </c>
      <c r="AH53" s="92">
        <v>0</v>
      </c>
      <c r="AI53" s="92">
        <v>0</v>
      </c>
      <c r="AJ53" s="92">
        <v>0</v>
      </c>
      <c r="AK53" s="92">
        <v>0</v>
      </c>
      <c r="AL53" s="92">
        <v>0</v>
      </c>
      <c r="AM53" s="92">
        <v>0</v>
      </c>
      <c r="AN53" s="92">
        <v>0</v>
      </c>
      <c r="AO53" s="92">
        <v>0</v>
      </c>
      <c r="AP53" s="92">
        <v>0</v>
      </c>
      <c r="AQ53" s="92">
        <v>0</v>
      </c>
      <c r="AR53" s="92">
        <v>0</v>
      </c>
      <c r="AS53" s="92">
        <v>0</v>
      </c>
      <c r="AT53" s="92">
        <v>0</v>
      </c>
      <c r="AU53" s="92">
        <v>0</v>
      </c>
      <c r="AV53" s="92">
        <v>0</v>
      </c>
      <c r="AW53" s="92">
        <v>0</v>
      </c>
      <c r="AX53" s="92">
        <v>0</v>
      </c>
      <c r="AY53" s="92">
        <v>0</v>
      </c>
      <c r="AZ53" s="92">
        <v>0</v>
      </c>
      <c r="BA53" s="92">
        <v>0</v>
      </c>
      <c r="BB53" s="112">
        <v>0</v>
      </c>
      <c r="BC53" s="92">
        <v>0</v>
      </c>
      <c r="BD53" s="92">
        <v>0</v>
      </c>
      <c r="BE53" s="92">
        <v>0</v>
      </c>
      <c r="BF53" s="92">
        <v>0</v>
      </c>
      <c r="BG53" s="92">
        <v>0</v>
      </c>
      <c r="BH53" s="92">
        <v>0</v>
      </c>
      <c r="BI53" s="92">
        <v>0</v>
      </c>
      <c r="BJ53" s="92">
        <v>0</v>
      </c>
      <c r="BK53" s="92">
        <v>0</v>
      </c>
      <c r="BL53" s="92">
        <v>0</v>
      </c>
      <c r="BM53" s="92">
        <v>0</v>
      </c>
      <c r="BN53" s="92">
        <v>0</v>
      </c>
      <c r="BO53" s="112">
        <v>0</v>
      </c>
      <c r="BP53" s="92">
        <v>0</v>
      </c>
      <c r="BQ53" s="92">
        <v>0</v>
      </c>
      <c r="BR53" s="92">
        <v>0</v>
      </c>
      <c r="BS53" s="92">
        <v>0</v>
      </c>
      <c r="BT53" s="112">
        <v>4500000</v>
      </c>
      <c r="BU53" s="92">
        <v>0</v>
      </c>
      <c r="BV53" s="92">
        <v>0</v>
      </c>
      <c r="BW53" s="92">
        <v>0</v>
      </c>
      <c r="BX53" s="92">
        <v>4500000</v>
      </c>
      <c r="BY53" s="92">
        <v>0</v>
      </c>
      <c r="BZ53" s="92">
        <v>0</v>
      </c>
      <c r="CA53" s="92">
        <v>0</v>
      </c>
      <c r="CB53" s="92">
        <v>0</v>
      </c>
      <c r="CC53" s="92">
        <v>0</v>
      </c>
      <c r="CD53" s="92">
        <v>0</v>
      </c>
      <c r="CE53" s="92">
        <v>0</v>
      </c>
      <c r="CF53" s="92">
        <v>0</v>
      </c>
      <c r="CG53" s="112">
        <v>0</v>
      </c>
      <c r="CH53" s="92">
        <v>0</v>
      </c>
      <c r="CI53" s="92">
        <v>0</v>
      </c>
      <c r="CJ53" s="92">
        <v>0</v>
      </c>
      <c r="CK53" s="92">
        <v>0</v>
      </c>
      <c r="CL53" s="92">
        <v>0</v>
      </c>
      <c r="CM53" s="92">
        <v>0</v>
      </c>
      <c r="CN53" s="92">
        <v>0</v>
      </c>
      <c r="CO53" s="92">
        <v>0</v>
      </c>
      <c r="CP53" s="92">
        <v>0</v>
      </c>
      <c r="CQ53" s="92">
        <v>0</v>
      </c>
      <c r="CR53" s="92">
        <v>0</v>
      </c>
      <c r="CS53" s="92">
        <v>0</v>
      </c>
      <c r="CT53" s="92">
        <v>0</v>
      </c>
      <c r="CU53" s="92">
        <v>0</v>
      </c>
      <c r="CV53" s="92">
        <v>0</v>
      </c>
      <c r="CW53" s="92">
        <v>0</v>
      </c>
      <c r="CX53" s="112">
        <v>0</v>
      </c>
      <c r="CY53" s="92">
        <v>0</v>
      </c>
      <c r="CZ53" s="92">
        <v>0</v>
      </c>
      <c r="DA53" s="112">
        <v>0</v>
      </c>
      <c r="DB53" s="92">
        <v>0</v>
      </c>
      <c r="DC53" s="92">
        <v>0</v>
      </c>
      <c r="DD53" s="92">
        <v>0</v>
      </c>
      <c r="DE53" s="92">
        <v>0</v>
      </c>
      <c r="DF53" s="92">
        <v>0</v>
      </c>
      <c r="DG53" s="112">
        <v>0</v>
      </c>
      <c r="DH53" s="92">
        <v>0</v>
      </c>
      <c r="DI53" s="92">
        <v>0</v>
      </c>
      <c r="DJ53" s="92">
        <v>0</v>
      </c>
      <c r="DK53" s="112">
        <v>0</v>
      </c>
      <c r="DL53" s="92">
        <v>0</v>
      </c>
      <c r="DM53" s="92">
        <v>0</v>
      </c>
      <c r="DN53" s="92">
        <v>0</v>
      </c>
      <c r="DO53" s="92">
        <v>0</v>
      </c>
      <c r="DP53" s="143">
        <v>0</v>
      </c>
    </row>
    <row r="54" ht="22.5" customHeight="1" spans="1:120">
      <c r="A54" s="130" t="s">
        <v>315</v>
      </c>
      <c r="B54" s="131"/>
      <c r="C54" s="131"/>
      <c r="D54" s="139" t="s">
        <v>611</v>
      </c>
      <c r="E54" s="139" t="s">
        <v>612</v>
      </c>
      <c r="F54" s="139" t="s">
        <v>519</v>
      </c>
      <c r="G54" s="139" t="s">
        <v>613</v>
      </c>
      <c r="H54" s="139" t="s">
        <v>614</v>
      </c>
      <c r="I54" s="139" t="s">
        <v>532</v>
      </c>
      <c r="J54" s="269" t="s">
        <v>64</v>
      </c>
      <c r="K54" s="112">
        <v>6760000</v>
      </c>
      <c r="L54" s="112">
        <v>0</v>
      </c>
      <c r="M54" s="92">
        <v>0</v>
      </c>
      <c r="N54" s="92">
        <v>0</v>
      </c>
      <c r="O54" s="92">
        <v>0</v>
      </c>
      <c r="P54" s="92">
        <v>0</v>
      </c>
      <c r="Q54" s="92">
        <v>0</v>
      </c>
      <c r="R54" s="92">
        <v>0</v>
      </c>
      <c r="S54" s="92">
        <v>0</v>
      </c>
      <c r="T54" s="92">
        <v>0</v>
      </c>
      <c r="U54" s="92">
        <v>0</v>
      </c>
      <c r="V54" s="92">
        <v>0</v>
      </c>
      <c r="W54" s="92">
        <v>0</v>
      </c>
      <c r="X54" s="92">
        <v>0</v>
      </c>
      <c r="Y54" s="92">
        <v>0</v>
      </c>
      <c r="Z54" s="112">
        <v>0</v>
      </c>
      <c r="AA54" s="92">
        <v>0</v>
      </c>
      <c r="AB54" s="92">
        <v>0</v>
      </c>
      <c r="AC54" s="92">
        <v>0</v>
      </c>
      <c r="AD54" s="92">
        <v>0</v>
      </c>
      <c r="AE54" s="92">
        <v>0</v>
      </c>
      <c r="AF54" s="92">
        <v>0</v>
      </c>
      <c r="AG54" s="92">
        <v>0</v>
      </c>
      <c r="AH54" s="92">
        <v>0</v>
      </c>
      <c r="AI54" s="92">
        <v>0</v>
      </c>
      <c r="AJ54" s="92">
        <v>0</v>
      </c>
      <c r="AK54" s="92">
        <v>0</v>
      </c>
      <c r="AL54" s="92">
        <v>0</v>
      </c>
      <c r="AM54" s="92">
        <v>0</v>
      </c>
      <c r="AN54" s="92">
        <v>0</v>
      </c>
      <c r="AO54" s="92">
        <v>0</v>
      </c>
      <c r="AP54" s="92">
        <v>0</v>
      </c>
      <c r="AQ54" s="92">
        <v>0</v>
      </c>
      <c r="AR54" s="92">
        <v>0</v>
      </c>
      <c r="AS54" s="92">
        <v>0</v>
      </c>
      <c r="AT54" s="92">
        <v>0</v>
      </c>
      <c r="AU54" s="92">
        <v>0</v>
      </c>
      <c r="AV54" s="92">
        <v>0</v>
      </c>
      <c r="AW54" s="92">
        <v>0</v>
      </c>
      <c r="AX54" s="92">
        <v>0</v>
      </c>
      <c r="AY54" s="92">
        <v>0</v>
      </c>
      <c r="AZ54" s="92">
        <v>0</v>
      </c>
      <c r="BA54" s="92">
        <v>0</v>
      </c>
      <c r="BB54" s="112">
        <v>0</v>
      </c>
      <c r="BC54" s="92">
        <v>0</v>
      </c>
      <c r="BD54" s="92">
        <v>0</v>
      </c>
      <c r="BE54" s="92">
        <v>0</v>
      </c>
      <c r="BF54" s="92">
        <v>0</v>
      </c>
      <c r="BG54" s="92">
        <v>0</v>
      </c>
      <c r="BH54" s="92">
        <v>0</v>
      </c>
      <c r="BI54" s="92">
        <v>0</v>
      </c>
      <c r="BJ54" s="92">
        <v>0</v>
      </c>
      <c r="BK54" s="92">
        <v>0</v>
      </c>
      <c r="BL54" s="92">
        <v>0</v>
      </c>
      <c r="BM54" s="92">
        <v>0</v>
      </c>
      <c r="BN54" s="92">
        <v>0</v>
      </c>
      <c r="BO54" s="112">
        <v>0</v>
      </c>
      <c r="BP54" s="92">
        <v>0</v>
      </c>
      <c r="BQ54" s="92">
        <v>0</v>
      </c>
      <c r="BR54" s="92">
        <v>0</v>
      </c>
      <c r="BS54" s="92">
        <v>0</v>
      </c>
      <c r="BT54" s="112">
        <v>6760000</v>
      </c>
      <c r="BU54" s="92">
        <v>0</v>
      </c>
      <c r="BV54" s="92">
        <v>0</v>
      </c>
      <c r="BW54" s="92">
        <v>0</v>
      </c>
      <c r="BX54" s="92">
        <v>6760000</v>
      </c>
      <c r="BY54" s="92">
        <v>0</v>
      </c>
      <c r="BZ54" s="92">
        <v>0</v>
      </c>
      <c r="CA54" s="92">
        <v>0</v>
      </c>
      <c r="CB54" s="92">
        <v>0</v>
      </c>
      <c r="CC54" s="92">
        <v>0</v>
      </c>
      <c r="CD54" s="92">
        <v>0</v>
      </c>
      <c r="CE54" s="92">
        <v>0</v>
      </c>
      <c r="CF54" s="92">
        <v>0</v>
      </c>
      <c r="CG54" s="112">
        <v>0</v>
      </c>
      <c r="CH54" s="92">
        <v>0</v>
      </c>
      <c r="CI54" s="92">
        <v>0</v>
      </c>
      <c r="CJ54" s="92">
        <v>0</v>
      </c>
      <c r="CK54" s="92">
        <v>0</v>
      </c>
      <c r="CL54" s="92">
        <v>0</v>
      </c>
      <c r="CM54" s="92">
        <v>0</v>
      </c>
      <c r="CN54" s="92">
        <v>0</v>
      </c>
      <c r="CO54" s="92">
        <v>0</v>
      </c>
      <c r="CP54" s="92">
        <v>0</v>
      </c>
      <c r="CQ54" s="92">
        <v>0</v>
      </c>
      <c r="CR54" s="92">
        <v>0</v>
      </c>
      <c r="CS54" s="92">
        <v>0</v>
      </c>
      <c r="CT54" s="92">
        <v>0</v>
      </c>
      <c r="CU54" s="92">
        <v>0</v>
      </c>
      <c r="CV54" s="92">
        <v>0</v>
      </c>
      <c r="CW54" s="92">
        <v>0</v>
      </c>
      <c r="CX54" s="112">
        <v>0</v>
      </c>
      <c r="CY54" s="92">
        <v>0</v>
      </c>
      <c r="CZ54" s="92">
        <v>0</v>
      </c>
      <c r="DA54" s="112">
        <v>0</v>
      </c>
      <c r="DB54" s="92">
        <v>0</v>
      </c>
      <c r="DC54" s="92">
        <v>0</v>
      </c>
      <c r="DD54" s="92">
        <v>0</v>
      </c>
      <c r="DE54" s="92">
        <v>0</v>
      </c>
      <c r="DF54" s="92">
        <v>0</v>
      </c>
      <c r="DG54" s="112">
        <v>0</v>
      </c>
      <c r="DH54" s="92">
        <v>0</v>
      </c>
      <c r="DI54" s="92">
        <v>0</v>
      </c>
      <c r="DJ54" s="92">
        <v>0</v>
      </c>
      <c r="DK54" s="112">
        <v>0</v>
      </c>
      <c r="DL54" s="92">
        <v>0</v>
      </c>
      <c r="DM54" s="92">
        <v>0</v>
      </c>
      <c r="DN54" s="92">
        <v>0</v>
      </c>
      <c r="DO54" s="92">
        <v>0</v>
      </c>
      <c r="DP54" s="143">
        <v>0</v>
      </c>
    </row>
    <row r="55" ht="22.5" customHeight="1" spans="1:120">
      <c r="A55" s="130" t="s">
        <v>315</v>
      </c>
      <c r="B55" s="131"/>
      <c r="C55" s="131"/>
      <c r="D55" s="139" t="s">
        <v>615</v>
      </c>
      <c r="E55" s="139" t="s">
        <v>616</v>
      </c>
      <c r="F55" s="139" t="s">
        <v>519</v>
      </c>
      <c r="G55" s="139" t="s">
        <v>617</v>
      </c>
      <c r="H55" s="139" t="s">
        <v>618</v>
      </c>
      <c r="I55" s="139" t="s">
        <v>532</v>
      </c>
      <c r="J55" s="269" t="s">
        <v>64</v>
      </c>
      <c r="K55" s="112">
        <v>760000</v>
      </c>
      <c r="L55" s="112">
        <v>0</v>
      </c>
      <c r="M55" s="92">
        <v>0</v>
      </c>
      <c r="N55" s="92">
        <v>0</v>
      </c>
      <c r="O55" s="92">
        <v>0</v>
      </c>
      <c r="P55" s="92">
        <v>0</v>
      </c>
      <c r="Q55" s="92">
        <v>0</v>
      </c>
      <c r="R55" s="92">
        <v>0</v>
      </c>
      <c r="S55" s="92">
        <v>0</v>
      </c>
      <c r="T55" s="92">
        <v>0</v>
      </c>
      <c r="U55" s="92">
        <v>0</v>
      </c>
      <c r="V55" s="92">
        <v>0</v>
      </c>
      <c r="W55" s="92">
        <v>0</v>
      </c>
      <c r="X55" s="92">
        <v>0</v>
      </c>
      <c r="Y55" s="92">
        <v>0</v>
      </c>
      <c r="Z55" s="112">
        <v>0</v>
      </c>
      <c r="AA55" s="92">
        <v>0</v>
      </c>
      <c r="AB55" s="92">
        <v>0</v>
      </c>
      <c r="AC55" s="92">
        <v>0</v>
      </c>
      <c r="AD55" s="92">
        <v>0</v>
      </c>
      <c r="AE55" s="92">
        <v>0</v>
      </c>
      <c r="AF55" s="92">
        <v>0</v>
      </c>
      <c r="AG55" s="92">
        <v>0</v>
      </c>
      <c r="AH55" s="92">
        <v>0</v>
      </c>
      <c r="AI55" s="92">
        <v>0</v>
      </c>
      <c r="AJ55" s="92">
        <v>0</v>
      </c>
      <c r="AK55" s="92">
        <v>0</v>
      </c>
      <c r="AL55" s="92">
        <v>0</v>
      </c>
      <c r="AM55" s="92">
        <v>0</v>
      </c>
      <c r="AN55" s="92">
        <v>0</v>
      </c>
      <c r="AO55" s="92">
        <v>0</v>
      </c>
      <c r="AP55" s="92">
        <v>0</v>
      </c>
      <c r="AQ55" s="92">
        <v>0</v>
      </c>
      <c r="AR55" s="92">
        <v>0</v>
      </c>
      <c r="AS55" s="92">
        <v>0</v>
      </c>
      <c r="AT55" s="92">
        <v>0</v>
      </c>
      <c r="AU55" s="92">
        <v>0</v>
      </c>
      <c r="AV55" s="92">
        <v>0</v>
      </c>
      <c r="AW55" s="92">
        <v>0</v>
      </c>
      <c r="AX55" s="92">
        <v>0</v>
      </c>
      <c r="AY55" s="92">
        <v>0</v>
      </c>
      <c r="AZ55" s="92">
        <v>0</v>
      </c>
      <c r="BA55" s="92">
        <v>0</v>
      </c>
      <c r="BB55" s="112">
        <v>0</v>
      </c>
      <c r="BC55" s="92">
        <v>0</v>
      </c>
      <c r="BD55" s="92">
        <v>0</v>
      </c>
      <c r="BE55" s="92">
        <v>0</v>
      </c>
      <c r="BF55" s="92">
        <v>0</v>
      </c>
      <c r="BG55" s="92">
        <v>0</v>
      </c>
      <c r="BH55" s="92">
        <v>0</v>
      </c>
      <c r="BI55" s="92">
        <v>0</v>
      </c>
      <c r="BJ55" s="92">
        <v>0</v>
      </c>
      <c r="BK55" s="92">
        <v>0</v>
      </c>
      <c r="BL55" s="92">
        <v>0</v>
      </c>
      <c r="BM55" s="92">
        <v>0</v>
      </c>
      <c r="BN55" s="92">
        <v>0</v>
      </c>
      <c r="BO55" s="112">
        <v>0</v>
      </c>
      <c r="BP55" s="92">
        <v>0</v>
      </c>
      <c r="BQ55" s="92">
        <v>0</v>
      </c>
      <c r="BR55" s="92">
        <v>0</v>
      </c>
      <c r="BS55" s="92">
        <v>0</v>
      </c>
      <c r="BT55" s="112">
        <v>760000</v>
      </c>
      <c r="BU55" s="92">
        <v>0</v>
      </c>
      <c r="BV55" s="92">
        <v>0</v>
      </c>
      <c r="BW55" s="92">
        <v>0</v>
      </c>
      <c r="BX55" s="92">
        <v>760000</v>
      </c>
      <c r="BY55" s="92">
        <v>0</v>
      </c>
      <c r="BZ55" s="92">
        <v>0</v>
      </c>
      <c r="CA55" s="92">
        <v>0</v>
      </c>
      <c r="CB55" s="92">
        <v>0</v>
      </c>
      <c r="CC55" s="92">
        <v>0</v>
      </c>
      <c r="CD55" s="92">
        <v>0</v>
      </c>
      <c r="CE55" s="92">
        <v>0</v>
      </c>
      <c r="CF55" s="92">
        <v>0</v>
      </c>
      <c r="CG55" s="112">
        <v>0</v>
      </c>
      <c r="CH55" s="92">
        <v>0</v>
      </c>
      <c r="CI55" s="92">
        <v>0</v>
      </c>
      <c r="CJ55" s="92">
        <v>0</v>
      </c>
      <c r="CK55" s="92">
        <v>0</v>
      </c>
      <c r="CL55" s="92">
        <v>0</v>
      </c>
      <c r="CM55" s="92">
        <v>0</v>
      </c>
      <c r="CN55" s="92">
        <v>0</v>
      </c>
      <c r="CO55" s="92">
        <v>0</v>
      </c>
      <c r="CP55" s="92">
        <v>0</v>
      </c>
      <c r="CQ55" s="92">
        <v>0</v>
      </c>
      <c r="CR55" s="92">
        <v>0</v>
      </c>
      <c r="CS55" s="92">
        <v>0</v>
      </c>
      <c r="CT55" s="92">
        <v>0</v>
      </c>
      <c r="CU55" s="92">
        <v>0</v>
      </c>
      <c r="CV55" s="92">
        <v>0</v>
      </c>
      <c r="CW55" s="92">
        <v>0</v>
      </c>
      <c r="CX55" s="112">
        <v>0</v>
      </c>
      <c r="CY55" s="92">
        <v>0</v>
      </c>
      <c r="CZ55" s="92">
        <v>0</v>
      </c>
      <c r="DA55" s="112">
        <v>0</v>
      </c>
      <c r="DB55" s="92">
        <v>0</v>
      </c>
      <c r="DC55" s="92">
        <v>0</v>
      </c>
      <c r="DD55" s="92">
        <v>0</v>
      </c>
      <c r="DE55" s="92">
        <v>0</v>
      </c>
      <c r="DF55" s="92">
        <v>0</v>
      </c>
      <c r="DG55" s="112">
        <v>0</v>
      </c>
      <c r="DH55" s="92">
        <v>0</v>
      </c>
      <c r="DI55" s="92">
        <v>0</v>
      </c>
      <c r="DJ55" s="92">
        <v>0</v>
      </c>
      <c r="DK55" s="112">
        <v>0</v>
      </c>
      <c r="DL55" s="92">
        <v>0</v>
      </c>
      <c r="DM55" s="92">
        <v>0</v>
      </c>
      <c r="DN55" s="92">
        <v>0</v>
      </c>
      <c r="DO55" s="92">
        <v>0</v>
      </c>
      <c r="DP55" s="143">
        <v>0</v>
      </c>
    </row>
    <row r="56" ht="22.5" customHeight="1" spans="1:120">
      <c r="A56" s="130" t="s">
        <v>315</v>
      </c>
      <c r="B56" s="131"/>
      <c r="C56" s="131"/>
      <c r="D56" s="139" t="s">
        <v>619</v>
      </c>
      <c r="E56" s="139" t="s">
        <v>620</v>
      </c>
      <c r="F56" s="139" t="s">
        <v>519</v>
      </c>
      <c r="G56" s="139" t="s">
        <v>617</v>
      </c>
      <c r="H56" s="139" t="s">
        <v>618</v>
      </c>
      <c r="I56" s="139" t="s">
        <v>532</v>
      </c>
      <c r="J56" s="269" t="s">
        <v>64</v>
      </c>
      <c r="K56" s="112">
        <v>6262000</v>
      </c>
      <c r="L56" s="112">
        <v>0</v>
      </c>
      <c r="M56" s="92">
        <v>0</v>
      </c>
      <c r="N56" s="92">
        <v>0</v>
      </c>
      <c r="O56" s="92">
        <v>0</v>
      </c>
      <c r="P56" s="92">
        <v>0</v>
      </c>
      <c r="Q56" s="92">
        <v>0</v>
      </c>
      <c r="R56" s="92">
        <v>0</v>
      </c>
      <c r="S56" s="92">
        <v>0</v>
      </c>
      <c r="T56" s="92">
        <v>0</v>
      </c>
      <c r="U56" s="92">
        <v>0</v>
      </c>
      <c r="V56" s="92">
        <v>0</v>
      </c>
      <c r="W56" s="92">
        <v>0</v>
      </c>
      <c r="X56" s="92">
        <v>0</v>
      </c>
      <c r="Y56" s="92">
        <v>0</v>
      </c>
      <c r="Z56" s="112">
        <v>0</v>
      </c>
      <c r="AA56" s="92">
        <v>0</v>
      </c>
      <c r="AB56" s="92">
        <v>0</v>
      </c>
      <c r="AC56" s="92">
        <v>0</v>
      </c>
      <c r="AD56" s="92">
        <v>0</v>
      </c>
      <c r="AE56" s="92">
        <v>0</v>
      </c>
      <c r="AF56" s="92">
        <v>0</v>
      </c>
      <c r="AG56" s="92">
        <v>0</v>
      </c>
      <c r="AH56" s="92">
        <v>0</v>
      </c>
      <c r="AI56" s="92">
        <v>0</v>
      </c>
      <c r="AJ56" s="92">
        <v>0</v>
      </c>
      <c r="AK56" s="92">
        <v>0</v>
      </c>
      <c r="AL56" s="92">
        <v>0</v>
      </c>
      <c r="AM56" s="92">
        <v>0</v>
      </c>
      <c r="AN56" s="92">
        <v>0</v>
      </c>
      <c r="AO56" s="92">
        <v>0</v>
      </c>
      <c r="AP56" s="92">
        <v>0</v>
      </c>
      <c r="AQ56" s="92">
        <v>0</v>
      </c>
      <c r="AR56" s="92">
        <v>0</v>
      </c>
      <c r="AS56" s="92">
        <v>0</v>
      </c>
      <c r="AT56" s="92">
        <v>0</v>
      </c>
      <c r="AU56" s="92">
        <v>0</v>
      </c>
      <c r="AV56" s="92">
        <v>0</v>
      </c>
      <c r="AW56" s="92">
        <v>0</v>
      </c>
      <c r="AX56" s="92">
        <v>0</v>
      </c>
      <c r="AY56" s="92">
        <v>0</v>
      </c>
      <c r="AZ56" s="92">
        <v>0</v>
      </c>
      <c r="BA56" s="92">
        <v>0</v>
      </c>
      <c r="BB56" s="112">
        <v>0</v>
      </c>
      <c r="BC56" s="92">
        <v>0</v>
      </c>
      <c r="BD56" s="92">
        <v>0</v>
      </c>
      <c r="BE56" s="92">
        <v>0</v>
      </c>
      <c r="BF56" s="92">
        <v>0</v>
      </c>
      <c r="BG56" s="92">
        <v>0</v>
      </c>
      <c r="BH56" s="92">
        <v>0</v>
      </c>
      <c r="BI56" s="92">
        <v>0</v>
      </c>
      <c r="BJ56" s="92">
        <v>0</v>
      </c>
      <c r="BK56" s="92">
        <v>0</v>
      </c>
      <c r="BL56" s="92">
        <v>0</v>
      </c>
      <c r="BM56" s="92">
        <v>0</v>
      </c>
      <c r="BN56" s="92">
        <v>0</v>
      </c>
      <c r="BO56" s="112">
        <v>0</v>
      </c>
      <c r="BP56" s="92">
        <v>0</v>
      </c>
      <c r="BQ56" s="92">
        <v>0</v>
      </c>
      <c r="BR56" s="92">
        <v>0</v>
      </c>
      <c r="BS56" s="92">
        <v>0</v>
      </c>
      <c r="BT56" s="112">
        <v>6262000</v>
      </c>
      <c r="BU56" s="92">
        <v>0</v>
      </c>
      <c r="BV56" s="92">
        <v>0</v>
      </c>
      <c r="BW56" s="92">
        <v>0</v>
      </c>
      <c r="BX56" s="92">
        <v>6262000</v>
      </c>
      <c r="BY56" s="92">
        <v>0</v>
      </c>
      <c r="BZ56" s="92">
        <v>0</v>
      </c>
      <c r="CA56" s="92">
        <v>0</v>
      </c>
      <c r="CB56" s="92">
        <v>0</v>
      </c>
      <c r="CC56" s="92">
        <v>0</v>
      </c>
      <c r="CD56" s="92">
        <v>0</v>
      </c>
      <c r="CE56" s="92">
        <v>0</v>
      </c>
      <c r="CF56" s="92">
        <v>0</v>
      </c>
      <c r="CG56" s="112">
        <v>0</v>
      </c>
      <c r="CH56" s="92">
        <v>0</v>
      </c>
      <c r="CI56" s="92">
        <v>0</v>
      </c>
      <c r="CJ56" s="92">
        <v>0</v>
      </c>
      <c r="CK56" s="92">
        <v>0</v>
      </c>
      <c r="CL56" s="92">
        <v>0</v>
      </c>
      <c r="CM56" s="92">
        <v>0</v>
      </c>
      <c r="CN56" s="92">
        <v>0</v>
      </c>
      <c r="CO56" s="92">
        <v>0</v>
      </c>
      <c r="CP56" s="92">
        <v>0</v>
      </c>
      <c r="CQ56" s="92">
        <v>0</v>
      </c>
      <c r="CR56" s="92">
        <v>0</v>
      </c>
      <c r="CS56" s="92">
        <v>0</v>
      </c>
      <c r="CT56" s="92">
        <v>0</v>
      </c>
      <c r="CU56" s="92">
        <v>0</v>
      </c>
      <c r="CV56" s="92">
        <v>0</v>
      </c>
      <c r="CW56" s="92">
        <v>0</v>
      </c>
      <c r="CX56" s="112">
        <v>0</v>
      </c>
      <c r="CY56" s="92">
        <v>0</v>
      </c>
      <c r="CZ56" s="92">
        <v>0</v>
      </c>
      <c r="DA56" s="112">
        <v>0</v>
      </c>
      <c r="DB56" s="92">
        <v>0</v>
      </c>
      <c r="DC56" s="92">
        <v>0</v>
      </c>
      <c r="DD56" s="92">
        <v>0</v>
      </c>
      <c r="DE56" s="92">
        <v>0</v>
      </c>
      <c r="DF56" s="92">
        <v>0</v>
      </c>
      <c r="DG56" s="112">
        <v>0</v>
      </c>
      <c r="DH56" s="92">
        <v>0</v>
      </c>
      <c r="DI56" s="92">
        <v>0</v>
      </c>
      <c r="DJ56" s="92">
        <v>0</v>
      </c>
      <c r="DK56" s="112">
        <v>0</v>
      </c>
      <c r="DL56" s="92">
        <v>0</v>
      </c>
      <c r="DM56" s="92">
        <v>0</v>
      </c>
      <c r="DN56" s="92">
        <v>0</v>
      </c>
      <c r="DO56" s="92">
        <v>0</v>
      </c>
      <c r="DP56" s="143">
        <v>0</v>
      </c>
    </row>
    <row r="57" ht="22.5" customHeight="1" spans="1:120">
      <c r="A57" s="130" t="s">
        <v>315</v>
      </c>
      <c r="B57" s="131"/>
      <c r="C57" s="131"/>
      <c r="D57" s="139" t="s">
        <v>621</v>
      </c>
      <c r="E57" s="139" t="s">
        <v>622</v>
      </c>
      <c r="F57" s="139" t="s">
        <v>519</v>
      </c>
      <c r="G57" s="139" t="s">
        <v>623</v>
      </c>
      <c r="H57" s="139" t="s">
        <v>624</v>
      </c>
      <c r="I57" s="139" t="s">
        <v>532</v>
      </c>
      <c r="J57" s="269" t="s">
        <v>64</v>
      </c>
      <c r="K57" s="112">
        <v>760000</v>
      </c>
      <c r="L57" s="112">
        <v>0</v>
      </c>
      <c r="M57" s="92">
        <v>0</v>
      </c>
      <c r="N57" s="92">
        <v>0</v>
      </c>
      <c r="O57" s="92">
        <v>0</v>
      </c>
      <c r="P57" s="92">
        <v>0</v>
      </c>
      <c r="Q57" s="92">
        <v>0</v>
      </c>
      <c r="R57" s="92">
        <v>0</v>
      </c>
      <c r="S57" s="92">
        <v>0</v>
      </c>
      <c r="T57" s="92">
        <v>0</v>
      </c>
      <c r="U57" s="92">
        <v>0</v>
      </c>
      <c r="V57" s="92">
        <v>0</v>
      </c>
      <c r="W57" s="92">
        <v>0</v>
      </c>
      <c r="X57" s="92">
        <v>0</v>
      </c>
      <c r="Y57" s="92">
        <v>0</v>
      </c>
      <c r="Z57" s="112">
        <v>0</v>
      </c>
      <c r="AA57" s="92">
        <v>0</v>
      </c>
      <c r="AB57" s="92">
        <v>0</v>
      </c>
      <c r="AC57" s="92">
        <v>0</v>
      </c>
      <c r="AD57" s="92">
        <v>0</v>
      </c>
      <c r="AE57" s="92">
        <v>0</v>
      </c>
      <c r="AF57" s="92">
        <v>0</v>
      </c>
      <c r="AG57" s="92">
        <v>0</v>
      </c>
      <c r="AH57" s="92">
        <v>0</v>
      </c>
      <c r="AI57" s="92">
        <v>0</v>
      </c>
      <c r="AJ57" s="92">
        <v>0</v>
      </c>
      <c r="AK57" s="92">
        <v>0</v>
      </c>
      <c r="AL57" s="92">
        <v>0</v>
      </c>
      <c r="AM57" s="92">
        <v>0</v>
      </c>
      <c r="AN57" s="92">
        <v>0</v>
      </c>
      <c r="AO57" s="92">
        <v>0</v>
      </c>
      <c r="AP57" s="92">
        <v>0</v>
      </c>
      <c r="AQ57" s="92">
        <v>0</v>
      </c>
      <c r="AR57" s="92">
        <v>0</v>
      </c>
      <c r="AS57" s="92">
        <v>0</v>
      </c>
      <c r="AT57" s="92">
        <v>0</v>
      </c>
      <c r="AU57" s="92">
        <v>0</v>
      </c>
      <c r="AV57" s="92">
        <v>0</v>
      </c>
      <c r="AW57" s="92">
        <v>0</v>
      </c>
      <c r="AX57" s="92">
        <v>0</v>
      </c>
      <c r="AY57" s="92">
        <v>0</v>
      </c>
      <c r="AZ57" s="92">
        <v>0</v>
      </c>
      <c r="BA57" s="92">
        <v>0</v>
      </c>
      <c r="BB57" s="112">
        <v>0</v>
      </c>
      <c r="BC57" s="92">
        <v>0</v>
      </c>
      <c r="BD57" s="92">
        <v>0</v>
      </c>
      <c r="BE57" s="92">
        <v>0</v>
      </c>
      <c r="BF57" s="92">
        <v>0</v>
      </c>
      <c r="BG57" s="92">
        <v>0</v>
      </c>
      <c r="BH57" s="92">
        <v>0</v>
      </c>
      <c r="BI57" s="92">
        <v>0</v>
      </c>
      <c r="BJ57" s="92">
        <v>0</v>
      </c>
      <c r="BK57" s="92">
        <v>0</v>
      </c>
      <c r="BL57" s="92">
        <v>0</v>
      </c>
      <c r="BM57" s="92">
        <v>0</v>
      </c>
      <c r="BN57" s="92">
        <v>0</v>
      </c>
      <c r="BO57" s="112">
        <v>0</v>
      </c>
      <c r="BP57" s="92">
        <v>0</v>
      </c>
      <c r="BQ57" s="92">
        <v>0</v>
      </c>
      <c r="BR57" s="92">
        <v>0</v>
      </c>
      <c r="BS57" s="92">
        <v>0</v>
      </c>
      <c r="BT57" s="112">
        <v>760000</v>
      </c>
      <c r="BU57" s="92">
        <v>0</v>
      </c>
      <c r="BV57" s="92">
        <v>0</v>
      </c>
      <c r="BW57" s="92">
        <v>0</v>
      </c>
      <c r="BX57" s="92">
        <v>760000</v>
      </c>
      <c r="BY57" s="92">
        <v>0</v>
      </c>
      <c r="BZ57" s="92">
        <v>0</v>
      </c>
      <c r="CA57" s="92">
        <v>0</v>
      </c>
      <c r="CB57" s="92">
        <v>0</v>
      </c>
      <c r="CC57" s="92">
        <v>0</v>
      </c>
      <c r="CD57" s="92">
        <v>0</v>
      </c>
      <c r="CE57" s="92">
        <v>0</v>
      </c>
      <c r="CF57" s="92">
        <v>0</v>
      </c>
      <c r="CG57" s="112">
        <v>0</v>
      </c>
      <c r="CH57" s="92">
        <v>0</v>
      </c>
      <c r="CI57" s="92">
        <v>0</v>
      </c>
      <c r="CJ57" s="92">
        <v>0</v>
      </c>
      <c r="CK57" s="92">
        <v>0</v>
      </c>
      <c r="CL57" s="92">
        <v>0</v>
      </c>
      <c r="CM57" s="92">
        <v>0</v>
      </c>
      <c r="CN57" s="92">
        <v>0</v>
      </c>
      <c r="CO57" s="92">
        <v>0</v>
      </c>
      <c r="CP57" s="92">
        <v>0</v>
      </c>
      <c r="CQ57" s="92">
        <v>0</v>
      </c>
      <c r="CR57" s="92">
        <v>0</v>
      </c>
      <c r="CS57" s="92">
        <v>0</v>
      </c>
      <c r="CT57" s="92">
        <v>0</v>
      </c>
      <c r="CU57" s="92">
        <v>0</v>
      </c>
      <c r="CV57" s="92">
        <v>0</v>
      </c>
      <c r="CW57" s="92">
        <v>0</v>
      </c>
      <c r="CX57" s="112">
        <v>0</v>
      </c>
      <c r="CY57" s="92">
        <v>0</v>
      </c>
      <c r="CZ57" s="92">
        <v>0</v>
      </c>
      <c r="DA57" s="112">
        <v>0</v>
      </c>
      <c r="DB57" s="92">
        <v>0</v>
      </c>
      <c r="DC57" s="92">
        <v>0</v>
      </c>
      <c r="DD57" s="92">
        <v>0</v>
      </c>
      <c r="DE57" s="92">
        <v>0</v>
      </c>
      <c r="DF57" s="92">
        <v>0</v>
      </c>
      <c r="DG57" s="112">
        <v>0</v>
      </c>
      <c r="DH57" s="92">
        <v>0</v>
      </c>
      <c r="DI57" s="92">
        <v>0</v>
      </c>
      <c r="DJ57" s="92">
        <v>0</v>
      </c>
      <c r="DK57" s="112">
        <v>0</v>
      </c>
      <c r="DL57" s="92">
        <v>0</v>
      </c>
      <c r="DM57" s="92">
        <v>0</v>
      </c>
      <c r="DN57" s="92">
        <v>0</v>
      </c>
      <c r="DO57" s="92">
        <v>0</v>
      </c>
      <c r="DP57" s="143">
        <v>0</v>
      </c>
    </row>
    <row r="58" ht="22.5" customHeight="1" spans="1:120">
      <c r="A58" s="130" t="s">
        <v>315</v>
      </c>
      <c r="B58" s="131"/>
      <c r="C58" s="131"/>
      <c r="D58" s="139" t="s">
        <v>525</v>
      </c>
      <c r="E58" s="139" t="s">
        <v>526</v>
      </c>
      <c r="F58" s="139" t="s">
        <v>519</v>
      </c>
      <c r="G58" s="139" t="s">
        <v>527</v>
      </c>
      <c r="H58" s="139" t="s">
        <v>526</v>
      </c>
      <c r="I58" s="139" t="s">
        <v>532</v>
      </c>
      <c r="J58" s="269" t="s">
        <v>64</v>
      </c>
      <c r="K58" s="112">
        <v>200000</v>
      </c>
      <c r="L58" s="112">
        <v>0</v>
      </c>
      <c r="M58" s="92">
        <v>0</v>
      </c>
      <c r="N58" s="92">
        <v>0</v>
      </c>
      <c r="O58" s="92">
        <v>0</v>
      </c>
      <c r="P58" s="92">
        <v>0</v>
      </c>
      <c r="Q58" s="92">
        <v>0</v>
      </c>
      <c r="R58" s="92">
        <v>0</v>
      </c>
      <c r="S58" s="92">
        <v>0</v>
      </c>
      <c r="T58" s="92">
        <v>0</v>
      </c>
      <c r="U58" s="92">
        <v>0</v>
      </c>
      <c r="V58" s="92">
        <v>0</v>
      </c>
      <c r="W58" s="92">
        <v>0</v>
      </c>
      <c r="X58" s="92">
        <v>0</v>
      </c>
      <c r="Y58" s="92">
        <v>0</v>
      </c>
      <c r="Z58" s="112">
        <v>0</v>
      </c>
      <c r="AA58" s="92">
        <v>0</v>
      </c>
      <c r="AB58" s="92">
        <v>0</v>
      </c>
      <c r="AC58" s="92">
        <v>0</v>
      </c>
      <c r="AD58" s="92">
        <v>0</v>
      </c>
      <c r="AE58" s="92">
        <v>0</v>
      </c>
      <c r="AF58" s="92">
        <v>0</v>
      </c>
      <c r="AG58" s="92">
        <v>0</v>
      </c>
      <c r="AH58" s="92">
        <v>0</v>
      </c>
      <c r="AI58" s="92">
        <v>0</v>
      </c>
      <c r="AJ58" s="92">
        <v>0</v>
      </c>
      <c r="AK58" s="92">
        <v>0</v>
      </c>
      <c r="AL58" s="92">
        <v>0</v>
      </c>
      <c r="AM58" s="92">
        <v>0</v>
      </c>
      <c r="AN58" s="92">
        <v>0</v>
      </c>
      <c r="AO58" s="92">
        <v>0</v>
      </c>
      <c r="AP58" s="92">
        <v>0</v>
      </c>
      <c r="AQ58" s="92">
        <v>0</v>
      </c>
      <c r="AR58" s="92">
        <v>0</v>
      </c>
      <c r="AS58" s="92">
        <v>0</v>
      </c>
      <c r="AT58" s="92">
        <v>0</v>
      </c>
      <c r="AU58" s="92">
        <v>0</v>
      </c>
      <c r="AV58" s="92">
        <v>0</v>
      </c>
      <c r="AW58" s="92">
        <v>0</v>
      </c>
      <c r="AX58" s="92">
        <v>0</v>
      </c>
      <c r="AY58" s="92">
        <v>0</v>
      </c>
      <c r="AZ58" s="92">
        <v>0</v>
      </c>
      <c r="BA58" s="92">
        <v>0</v>
      </c>
      <c r="BB58" s="112">
        <v>0</v>
      </c>
      <c r="BC58" s="92">
        <v>0</v>
      </c>
      <c r="BD58" s="92">
        <v>0</v>
      </c>
      <c r="BE58" s="92">
        <v>0</v>
      </c>
      <c r="BF58" s="92">
        <v>0</v>
      </c>
      <c r="BG58" s="92">
        <v>0</v>
      </c>
      <c r="BH58" s="92">
        <v>0</v>
      </c>
      <c r="BI58" s="92">
        <v>0</v>
      </c>
      <c r="BJ58" s="92">
        <v>0</v>
      </c>
      <c r="BK58" s="92">
        <v>0</v>
      </c>
      <c r="BL58" s="92">
        <v>0</v>
      </c>
      <c r="BM58" s="92">
        <v>0</v>
      </c>
      <c r="BN58" s="92">
        <v>0</v>
      </c>
      <c r="BO58" s="112">
        <v>0</v>
      </c>
      <c r="BP58" s="92">
        <v>0</v>
      </c>
      <c r="BQ58" s="92">
        <v>0</v>
      </c>
      <c r="BR58" s="92">
        <v>0</v>
      </c>
      <c r="BS58" s="92">
        <v>0</v>
      </c>
      <c r="BT58" s="112">
        <v>200000</v>
      </c>
      <c r="BU58" s="92">
        <v>0</v>
      </c>
      <c r="BV58" s="92">
        <v>0</v>
      </c>
      <c r="BW58" s="92">
        <v>0</v>
      </c>
      <c r="BX58" s="92">
        <v>200000</v>
      </c>
      <c r="BY58" s="92">
        <v>0</v>
      </c>
      <c r="BZ58" s="92">
        <v>0</v>
      </c>
      <c r="CA58" s="92">
        <v>0</v>
      </c>
      <c r="CB58" s="92">
        <v>0</v>
      </c>
      <c r="CC58" s="92">
        <v>0</v>
      </c>
      <c r="CD58" s="92">
        <v>0</v>
      </c>
      <c r="CE58" s="92">
        <v>0</v>
      </c>
      <c r="CF58" s="92">
        <v>0</v>
      </c>
      <c r="CG58" s="112">
        <v>0</v>
      </c>
      <c r="CH58" s="92">
        <v>0</v>
      </c>
      <c r="CI58" s="92">
        <v>0</v>
      </c>
      <c r="CJ58" s="92">
        <v>0</v>
      </c>
      <c r="CK58" s="92">
        <v>0</v>
      </c>
      <c r="CL58" s="92">
        <v>0</v>
      </c>
      <c r="CM58" s="92">
        <v>0</v>
      </c>
      <c r="CN58" s="92">
        <v>0</v>
      </c>
      <c r="CO58" s="92">
        <v>0</v>
      </c>
      <c r="CP58" s="92">
        <v>0</v>
      </c>
      <c r="CQ58" s="92">
        <v>0</v>
      </c>
      <c r="CR58" s="92">
        <v>0</v>
      </c>
      <c r="CS58" s="92">
        <v>0</v>
      </c>
      <c r="CT58" s="92">
        <v>0</v>
      </c>
      <c r="CU58" s="92">
        <v>0</v>
      </c>
      <c r="CV58" s="92">
        <v>0</v>
      </c>
      <c r="CW58" s="92">
        <v>0</v>
      </c>
      <c r="CX58" s="112">
        <v>0</v>
      </c>
      <c r="CY58" s="92">
        <v>0</v>
      </c>
      <c r="CZ58" s="92">
        <v>0</v>
      </c>
      <c r="DA58" s="112">
        <v>0</v>
      </c>
      <c r="DB58" s="92">
        <v>0</v>
      </c>
      <c r="DC58" s="92">
        <v>0</v>
      </c>
      <c r="DD58" s="92">
        <v>0</v>
      </c>
      <c r="DE58" s="92">
        <v>0</v>
      </c>
      <c r="DF58" s="92">
        <v>0</v>
      </c>
      <c r="DG58" s="112">
        <v>0</v>
      </c>
      <c r="DH58" s="92">
        <v>0</v>
      </c>
      <c r="DI58" s="92">
        <v>0</v>
      </c>
      <c r="DJ58" s="92">
        <v>0</v>
      </c>
      <c r="DK58" s="112">
        <v>0</v>
      </c>
      <c r="DL58" s="92">
        <v>0</v>
      </c>
      <c r="DM58" s="92">
        <v>0</v>
      </c>
      <c r="DN58" s="92">
        <v>0</v>
      </c>
      <c r="DO58" s="92">
        <v>0</v>
      </c>
      <c r="DP58" s="143">
        <v>0</v>
      </c>
    </row>
    <row r="59" ht="22.5" customHeight="1" spans="1:120">
      <c r="A59" s="130" t="s">
        <v>315</v>
      </c>
      <c r="B59" s="131"/>
      <c r="C59" s="131"/>
      <c r="D59" s="139" t="s">
        <v>549</v>
      </c>
      <c r="E59" s="139" t="s">
        <v>550</v>
      </c>
      <c r="F59" s="139" t="s">
        <v>519</v>
      </c>
      <c r="G59" s="139" t="s">
        <v>551</v>
      </c>
      <c r="H59" s="139" t="s">
        <v>550</v>
      </c>
      <c r="I59" s="139" t="s">
        <v>532</v>
      </c>
      <c r="J59" s="269" t="s">
        <v>64</v>
      </c>
      <c r="K59" s="112">
        <v>640000</v>
      </c>
      <c r="L59" s="112">
        <v>0</v>
      </c>
      <c r="M59" s="92">
        <v>0</v>
      </c>
      <c r="N59" s="92">
        <v>0</v>
      </c>
      <c r="O59" s="92">
        <v>0</v>
      </c>
      <c r="P59" s="92">
        <v>0</v>
      </c>
      <c r="Q59" s="92">
        <v>0</v>
      </c>
      <c r="R59" s="92">
        <v>0</v>
      </c>
      <c r="S59" s="92">
        <v>0</v>
      </c>
      <c r="T59" s="92">
        <v>0</v>
      </c>
      <c r="U59" s="92">
        <v>0</v>
      </c>
      <c r="V59" s="92">
        <v>0</v>
      </c>
      <c r="W59" s="92">
        <v>0</v>
      </c>
      <c r="X59" s="92">
        <v>0</v>
      </c>
      <c r="Y59" s="92">
        <v>0</v>
      </c>
      <c r="Z59" s="112">
        <v>0</v>
      </c>
      <c r="AA59" s="92">
        <v>0</v>
      </c>
      <c r="AB59" s="92">
        <v>0</v>
      </c>
      <c r="AC59" s="92">
        <v>0</v>
      </c>
      <c r="AD59" s="92">
        <v>0</v>
      </c>
      <c r="AE59" s="92">
        <v>0</v>
      </c>
      <c r="AF59" s="92">
        <v>0</v>
      </c>
      <c r="AG59" s="92">
        <v>0</v>
      </c>
      <c r="AH59" s="92">
        <v>0</v>
      </c>
      <c r="AI59" s="92">
        <v>0</v>
      </c>
      <c r="AJ59" s="92">
        <v>0</v>
      </c>
      <c r="AK59" s="92">
        <v>0</v>
      </c>
      <c r="AL59" s="92">
        <v>0</v>
      </c>
      <c r="AM59" s="92">
        <v>0</v>
      </c>
      <c r="AN59" s="92">
        <v>0</v>
      </c>
      <c r="AO59" s="92">
        <v>0</v>
      </c>
      <c r="AP59" s="92">
        <v>0</v>
      </c>
      <c r="AQ59" s="92">
        <v>0</v>
      </c>
      <c r="AR59" s="92">
        <v>0</v>
      </c>
      <c r="AS59" s="92">
        <v>0</v>
      </c>
      <c r="AT59" s="92">
        <v>0</v>
      </c>
      <c r="AU59" s="92">
        <v>0</v>
      </c>
      <c r="AV59" s="92">
        <v>0</v>
      </c>
      <c r="AW59" s="92">
        <v>0</v>
      </c>
      <c r="AX59" s="92">
        <v>0</v>
      </c>
      <c r="AY59" s="92">
        <v>0</v>
      </c>
      <c r="AZ59" s="92">
        <v>0</v>
      </c>
      <c r="BA59" s="92">
        <v>0</v>
      </c>
      <c r="BB59" s="112">
        <v>0</v>
      </c>
      <c r="BC59" s="92">
        <v>0</v>
      </c>
      <c r="BD59" s="92">
        <v>0</v>
      </c>
      <c r="BE59" s="92">
        <v>0</v>
      </c>
      <c r="BF59" s="92">
        <v>0</v>
      </c>
      <c r="BG59" s="92">
        <v>0</v>
      </c>
      <c r="BH59" s="92">
        <v>0</v>
      </c>
      <c r="BI59" s="92">
        <v>0</v>
      </c>
      <c r="BJ59" s="92">
        <v>0</v>
      </c>
      <c r="BK59" s="92">
        <v>0</v>
      </c>
      <c r="BL59" s="92">
        <v>0</v>
      </c>
      <c r="BM59" s="92">
        <v>0</v>
      </c>
      <c r="BN59" s="92">
        <v>0</v>
      </c>
      <c r="BO59" s="112">
        <v>0</v>
      </c>
      <c r="BP59" s="92">
        <v>0</v>
      </c>
      <c r="BQ59" s="92">
        <v>0</v>
      </c>
      <c r="BR59" s="92">
        <v>0</v>
      </c>
      <c r="BS59" s="92">
        <v>0</v>
      </c>
      <c r="BT59" s="112">
        <v>640000</v>
      </c>
      <c r="BU59" s="92">
        <v>0</v>
      </c>
      <c r="BV59" s="92">
        <v>0</v>
      </c>
      <c r="BW59" s="92">
        <v>0</v>
      </c>
      <c r="BX59" s="92">
        <v>640000</v>
      </c>
      <c r="BY59" s="92">
        <v>0</v>
      </c>
      <c r="BZ59" s="92">
        <v>0</v>
      </c>
      <c r="CA59" s="92">
        <v>0</v>
      </c>
      <c r="CB59" s="92">
        <v>0</v>
      </c>
      <c r="CC59" s="92">
        <v>0</v>
      </c>
      <c r="CD59" s="92">
        <v>0</v>
      </c>
      <c r="CE59" s="92">
        <v>0</v>
      </c>
      <c r="CF59" s="92">
        <v>0</v>
      </c>
      <c r="CG59" s="112">
        <v>0</v>
      </c>
      <c r="CH59" s="92">
        <v>0</v>
      </c>
      <c r="CI59" s="92">
        <v>0</v>
      </c>
      <c r="CJ59" s="92">
        <v>0</v>
      </c>
      <c r="CK59" s="92">
        <v>0</v>
      </c>
      <c r="CL59" s="92">
        <v>0</v>
      </c>
      <c r="CM59" s="92">
        <v>0</v>
      </c>
      <c r="CN59" s="92">
        <v>0</v>
      </c>
      <c r="CO59" s="92">
        <v>0</v>
      </c>
      <c r="CP59" s="92">
        <v>0</v>
      </c>
      <c r="CQ59" s="92">
        <v>0</v>
      </c>
      <c r="CR59" s="92">
        <v>0</v>
      </c>
      <c r="CS59" s="92">
        <v>0</v>
      </c>
      <c r="CT59" s="92">
        <v>0</v>
      </c>
      <c r="CU59" s="92">
        <v>0</v>
      </c>
      <c r="CV59" s="92">
        <v>0</v>
      </c>
      <c r="CW59" s="92">
        <v>0</v>
      </c>
      <c r="CX59" s="112">
        <v>0</v>
      </c>
      <c r="CY59" s="92">
        <v>0</v>
      </c>
      <c r="CZ59" s="92">
        <v>0</v>
      </c>
      <c r="DA59" s="112">
        <v>0</v>
      </c>
      <c r="DB59" s="92">
        <v>0</v>
      </c>
      <c r="DC59" s="92">
        <v>0</v>
      </c>
      <c r="DD59" s="92">
        <v>0</v>
      </c>
      <c r="DE59" s="92">
        <v>0</v>
      </c>
      <c r="DF59" s="92">
        <v>0</v>
      </c>
      <c r="DG59" s="112">
        <v>0</v>
      </c>
      <c r="DH59" s="92">
        <v>0</v>
      </c>
      <c r="DI59" s="92">
        <v>0</v>
      </c>
      <c r="DJ59" s="92">
        <v>0</v>
      </c>
      <c r="DK59" s="112">
        <v>0</v>
      </c>
      <c r="DL59" s="92">
        <v>0</v>
      </c>
      <c r="DM59" s="92">
        <v>0</v>
      </c>
      <c r="DN59" s="92">
        <v>0</v>
      </c>
      <c r="DO59" s="92">
        <v>0</v>
      </c>
      <c r="DP59" s="143">
        <v>0</v>
      </c>
    </row>
    <row r="60" ht="22.5" customHeight="1" spans="1:120">
      <c r="A60" s="136" t="s">
        <v>317</v>
      </c>
      <c r="B60" s="137"/>
      <c r="C60" s="137"/>
      <c r="D60" s="138" t="s">
        <v>318</v>
      </c>
      <c r="E60" s="138"/>
      <c r="F60" s="138" t="s">
        <v>64</v>
      </c>
      <c r="G60" s="138"/>
      <c r="H60" s="138"/>
      <c r="I60" s="138" t="s">
        <v>64</v>
      </c>
      <c r="J60" s="268" t="s">
        <v>64</v>
      </c>
      <c r="K60" s="112">
        <v>9756556.92</v>
      </c>
      <c r="L60" s="112">
        <v>0</v>
      </c>
      <c r="M60" s="141">
        <f t="shared" ref="M60:Y60" si="65">M61+M62+M63+M64+M65+M66</f>
        <v>0</v>
      </c>
      <c r="N60" s="141">
        <f t="shared" si="65"/>
        <v>0</v>
      </c>
      <c r="O60" s="141">
        <f t="shared" si="65"/>
        <v>0</v>
      </c>
      <c r="P60" s="141">
        <f t="shared" si="65"/>
        <v>0</v>
      </c>
      <c r="Q60" s="141">
        <f t="shared" si="65"/>
        <v>0</v>
      </c>
      <c r="R60" s="141">
        <f t="shared" si="65"/>
        <v>0</v>
      </c>
      <c r="S60" s="141">
        <f t="shared" si="65"/>
        <v>0</v>
      </c>
      <c r="T60" s="141">
        <f t="shared" si="65"/>
        <v>0</v>
      </c>
      <c r="U60" s="141">
        <f t="shared" si="65"/>
        <v>0</v>
      </c>
      <c r="V60" s="141">
        <f t="shared" si="65"/>
        <v>0</v>
      </c>
      <c r="W60" s="141">
        <f t="shared" si="65"/>
        <v>0</v>
      </c>
      <c r="X60" s="141">
        <f t="shared" si="65"/>
        <v>0</v>
      </c>
      <c r="Y60" s="141">
        <f t="shared" si="65"/>
        <v>0</v>
      </c>
      <c r="Z60" s="112">
        <v>0</v>
      </c>
      <c r="AA60" s="141">
        <f t="shared" ref="AA60:BA60" si="66">AA61+AA62+AA63+AA64+AA65+AA66</f>
        <v>0</v>
      </c>
      <c r="AB60" s="141">
        <f t="shared" si="66"/>
        <v>0</v>
      </c>
      <c r="AC60" s="141">
        <f t="shared" si="66"/>
        <v>0</v>
      </c>
      <c r="AD60" s="141">
        <f t="shared" si="66"/>
        <v>0</v>
      </c>
      <c r="AE60" s="141">
        <f t="shared" si="66"/>
        <v>0</v>
      </c>
      <c r="AF60" s="141">
        <f t="shared" si="66"/>
        <v>0</v>
      </c>
      <c r="AG60" s="141">
        <f t="shared" si="66"/>
        <v>0</v>
      </c>
      <c r="AH60" s="141">
        <f t="shared" si="66"/>
        <v>0</v>
      </c>
      <c r="AI60" s="141">
        <f t="shared" si="66"/>
        <v>0</v>
      </c>
      <c r="AJ60" s="141">
        <f t="shared" si="66"/>
        <v>0</v>
      </c>
      <c r="AK60" s="141">
        <f t="shared" si="66"/>
        <v>0</v>
      </c>
      <c r="AL60" s="141">
        <f t="shared" si="66"/>
        <v>0</v>
      </c>
      <c r="AM60" s="141">
        <f t="shared" si="66"/>
        <v>0</v>
      </c>
      <c r="AN60" s="141">
        <f t="shared" si="66"/>
        <v>0</v>
      </c>
      <c r="AO60" s="141">
        <f t="shared" si="66"/>
        <v>0</v>
      </c>
      <c r="AP60" s="141">
        <f t="shared" si="66"/>
        <v>0</v>
      </c>
      <c r="AQ60" s="141">
        <f t="shared" si="66"/>
        <v>0</v>
      </c>
      <c r="AR60" s="141">
        <f t="shared" si="66"/>
        <v>0</v>
      </c>
      <c r="AS60" s="141">
        <f t="shared" si="66"/>
        <v>0</v>
      </c>
      <c r="AT60" s="141">
        <f t="shared" si="66"/>
        <v>0</v>
      </c>
      <c r="AU60" s="141">
        <f t="shared" si="66"/>
        <v>0</v>
      </c>
      <c r="AV60" s="141">
        <f t="shared" si="66"/>
        <v>0</v>
      </c>
      <c r="AW60" s="141">
        <f t="shared" si="66"/>
        <v>0</v>
      </c>
      <c r="AX60" s="141">
        <f t="shared" si="66"/>
        <v>0</v>
      </c>
      <c r="AY60" s="141">
        <f t="shared" si="66"/>
        <v>0</v>
      </c>
      <c r="AZ60" s="141">
        <f t="shared" si="66"/>
        <v>0</v>
      </c>
      <c r="BA60" s="141">
        <f t="shared" si="66"/>
        <v>0</v>
      </c>
      <c r="BB60" s="112">
        <v>0</v>
      </c>
      <c r="BC60" s="141">
        <f t="shared" ref="BC60:BN60" si="67">BC61+BC62+BC63+BC64+BC65+BC66</f>
        <v>0</v>
      </c>
      <c r="BD60" s="141">
        <f t="shared" si="67"/>
        <v>0</v>
      </c>
      <c r="BE60" s="141">
        <f t="shared" si="67"/>
        <v>0</v>
      </c>
      <c r="BF60" s="141">
        <f t="shared" si="67"/>
        <v>0</v>
      </c>
      <c r="BG60" s="141">
        <f t="shared" si="67"/>
        <v>0</v>
      </c>
      <c r="BH60" s="141">
        <f t="shared" si="67"/>
        <v>0</v>
      </c>
      <c r="BI60" s="141">
        <f t="shared" si="67"/>
        <v>0</v>
      </c>
      <c r="BJ60" s="141">
        <f t="shared" si="67"/>
        <v>0</v>
      </c>
      <c r="BK60" s="141">
        <f t="shared" si="67"/>
        <v>0</v>
      </c>
      <c r="BL60" s="141">
        <f t="shared" si="67"/>
        <v>0</v>
      </c>
      <c r="BM60" s="141">
        <f t="shared" si="67"/>
        <v>0</v>
      </c>
      <c r="BN60" s="141">
        <f t="shared" si="67"/>
        <v>0</v>
      </c>
      <c r="BO60" s="112">
        <v>0</v>
      </c>
      <c r="BP60" s="141">
        <f>BP61+BP62+BP63+BP64+BP65+BP66</f>
        <v>0</v>
      </c>
      <c r="BQ60" s="141">
        <f>BQ61+BQ62+BQ63+BQ64+BQ65+BQ66</f>
        <v>0</v>
      </c>
      <c r="BR60" s="141">
        <f>BR61+BR62+BR63+BR64+BR65+BR66</f>
        <v>0</v>
      </c>
      <c r="BS60" s="141">
        <f>BS61+BS62+BS63+BS64+BS65+BS66</f>
        <v>0</v>
      </c>
      <c r="BT60" s="112">
        <v>9756556.92</v>
      </c>
      <c r="BU60" s="141">
        <f t="shared" ref="BU60:CF60" si="68">BU61+BU62+BU63+BU64+BU65+BU66</f>
        <v>0</v>
      </c>
      <c r="BV60" s="141">
        <f t="shared" si="68"/>
        <v>0</v>
      </c>
      <c r="BW60" s="141">
        <f t="shared" si="68"/>
        <v>0</v>
      </c>
      <c r="BX60" s="141">
        <f t="shared" si="68"/>
        <v>9756556.92</v>
      </c>
      <c r="BY60" s="141">
        <f t="shared" si="68"/>
        <v>0</v>
      </c>
      <c r="BZ60" s="141">
        <f t="shared" si="68"/>
        <v>0</v>
      </c>
      <c r="CA60" s="141">
        <f t="shared" si="68"/>
        <v>0</v>
      </c>
      <c r="CB60" s="141">
        <f t="shared" si="68"/>
        <v>0</v>
      </c>
      <c r="CC60" s="141">
        <f t="shared" si="68"/>
        <v>0</v>
      </c>
      <c r="CD60" s="141">
        <f t="shared" si="68"/>
        <v>0</v>
      </c>
      <c r="CE60" s="141">
        <f t="shared" si="68"/>
        <v>0</v>
      </c>
      <c r="CF60" s="141">
        <f t="shared" si="68"/>
        <v>0</v>
      </c>
      <c r="CG60" s="112">
        <v>0</v>
      </c>
      <c r="CH60" s="141">
        <f t="shared" ref="CH60:CW60" si="69">CH61+CH62+CH63+CH64+CH65+CH66</f>
        <v>0</v>
      </c>
      <c r="CI60" s="141">
        <f t="shared" si="69"/>
        <v>0</v>
      </c>
      <c r="CJ60" s="141">
        <f t="shared" si="69"/>
        <v>0</v>
      </c>
      <c r="CK60" s="141">
        <f t="shared" si="69"/>
        <v>0</v>
      </c>
      <c r="CL60" s="141">
        <f t="shared" si="69"/>
        <v>0</v>
      </c>
      <c r="CM60" s="141">
        <f t="shared" si="69"/>
        <v>0</v>
      </c>
      <c r="CN60" s="141">
        <f t="shared" si="69"/>
        <v>0</v>
      </c>
      <c r="CO60" s="141">
        <f t="shared" si="69"/>
        <v>0</v>
      </c>
      <c r="CP60" s="141">
        <f t="shared" si="69"/>
        <v>0</v>
      </c>
      <c r="CQ60" s="141">
        <f t="shared" si="69"/>
        <v>0</v>
      </c>
      <c r="CR60" s="141">
        <f t="shared" si="69"/>
        <v>0</v>
      </c>
      <c r="CS60" s="141">
        <f t="shared" si="69"/>
        <v>0</v>
      </c>
      <c r="CT60" s="141">
        <f t="shared" si="69"/>
        <v>0</v>
      </c>
      <c r="CU60" s="141">
        <f t="shared" si="69"/>
        <v>0</v>
      </c>
      <c r="CV60" s="141">
        <f t="shared" si="69"/>
        <v>0</v>
      </c>
      <c r="CW60" s="141">
        <f t="shared" si="69"/>
        <v>0</v>
      </c>
      <c r="CX60" s="112">
        <v>0</v>
      </c>
      <c r="CY60" s="141">
        <f>CY61+CY62+CY63+CY64+CY65+CY66</f>
        <v>0</v>
      </c>
      <c r="CZ60" s="141">
        <f>CZ61+CZ62+CZ63+CZ64+CZ65+CZ66</f>
        <v>0</v>
      </c>
      <c r="DA60" s="112">
        <v>0</v>
      </c>
      <c r="DB60" s="141">
        <f>DB61+DB62+DB63+DB64+DB65+DB66</f>
        <v>0</v>
      </c>
      <c r="DC60" s="141">
        <f>DC61+DC62+DC63+DC64+DC65+DC66</f>
        <v>0</v>
      </c>
      <c r="DD60" s="141">
        <f>DD61+DD62+DD63+DD64+DD65+DD66</f>
        <v>0</v>
      </c>
      <c r="DE60" s="141">
        <f>DE61+DE62+DE63+DE64+DE65+DE66</f>
        <v>0</v>
      </c>
      <c r="DF60" s="141">
        <f>DF61+DF62+DF63+DF64+DF65+DF66</f>
        <v>0</v>
      </c>
      <c r="DG60" s="112">
        <v>0</v>
      </c>
      <c r="DH60" s="141">
        <f>DH61+DH62+DH63+DH64+DH65+DH66</f>
        <v>0</v>
      </c>
      <c r="DI60" s="141">
        <f>DI61+DI62+DI63+DI64+DI65+DI66</f>
        <v>0</v>
      </c>
      <c r="DJ60" s="141">
        <f>DJ61+DJ62+DJ63+DJ64+DJ65+DJ66</f>
        <v>0</v>
      </c>
      <c r="DK60" s="112">
        <v>0</v>
      </c>
      <c r="DL60" s="141">
        <f>DL61+DL62+DL63+DL64+DL65+DL66</f>
        <v>0</v>
      </c>
      <c r="DM60" s="141">
        <f>DM61+DM62+DM63+DM64+DM65+DM66</f>
        <v>0</v>
      </c>
      <c r="DN60" s="141">
        <f>DN61+DN62+DN63+DN64+DN65+DN66</f>
        <v>0</v>
      </c>
      <c r="DO60" s="141">
        <f>DO61+DO62+DO63+DO64+DO65+DO66</f>
        <v>0</v>
      </c>
      <c r="DP60" s="142">
        <f>DP61+DP62+DP63+DP64+DP65+DP66</f>
        <v>0</v>
      </c>
    </row>
    <row r="61" ht="22.5" customHeight="1" spans="1:120">
      <c r="A61" s="130" t="s">
        <v>317</v>
      </c>
      <c r="B61" s="131"/>
      <c r="C61" s="131"/>
      <c r="D61" s="139" t="s">
        <v>625</v>
      </c>
      <c r="E61" s="139" t="s">
        <v>626</v>
      </c>
      <c r="F61" s="139" t="s">
        <v>519</v>
      </c>
      <c r="G61" s="139" t="s">
        <v>627</v>
      </c>
      <c r="H61" s="139" t="s">
        <v>626</v>
      </c>
      <c r="I61" s="139" t="s">
        <v>532</v>
      </c>
      <c r="J61" s="269" t="s">
        <v>64</v>
      </c>
      <c r="K61" s="112">
        <v>800000</v>
      </c>
      <c r="L61" s="112">
        <v>0</v>
      </c>
      <c r="M61" s="92">
        <v>0</v>
      </c>
      <c r="N61" s="92">
        <v>0</v>
      </c>
      <c r="O61" s="92">
        <v>0</v>
      </c>
      <c r="P61" s="92">
        <v>0</v>
      </c>
      <c r="Q61" s="92">
        <v>0</v>
      </c>
      <c r="R61" s="92">
        <v>0</v>
      </c>
      <c r="S61" s="92">
        <v>0</v>
      </c>
      <c r="T61" s="92">
        <v>0</v>
      </c>
      <c r="U61" s="92">
        <v>0</v>
      </c>
      <c r="V61" s="92">
        <v>0</v>
      </c>
      <c r="W61" s="92">
        <v>0</v>
      </c>
      <c r="X61" s="92">
        <v>0</v>
      </c>
      <c r="Y61" s="92">
        <v>0</v>
      </c>
      <c r="Z61" s="112">
        <v>0</v>
      </c>
      <c r="AA61" s="92">
        <v>0</v>
      </c>
      <c r="AB61" s="92">
        <v>0</v>
      </c>
      <c r="AC61" s="92">
        <v>0</v>
      </c>
      <c r="AD61" s="92">
        <v>0</v>
      </c>
      <c r="AE61" s="92">
        <v>0</v>
      </c>
      <c r="AF61" s="92">
        <v>0</v>
      </c>
      <c r="AG61" s="92">
        <v>0</v>
      </c>
      <c r="AH61" s="92">
        <v>0</v>
      </c>
      <c r="AI61" s="92">
        <v>0</v>
      </c>
      <c r="AJ61" s="92">
        <v>0</v>
      </c>
      <c r="AK61" s="92">
        <v>0</v>
      </c>
      <c r="AL61" s="92">
        <v>0</v>
      </c>
      <c r="AM61" s="92">
        <v>0</v>
      </c>
      <c r="AN61" s="92">
        <v>0</v>
      </c>
      <c r="AO61" s="92">
        <v>0</v>
      </c>
      <c r="AP61" s="92">
        <v>0</v>
      </c>
      <c r="AQ61" s="92">
        <v>0</v>
      </c>
      <c r="AR61" s="92">
        <v>0</v>
      </c>
      <c r="AS61" s="92">
        <v>0</v>
      </c>
      <c r="AT61" s="92">
        <v>0</v>
      </c>
      <c r="AU61" s="92">
        <v>0</v>
      </c>
      <c r="AV61" s="92">
        <v>0</v>
      </c>
      <c r="AW61" s="92">
        <v>0</v>
      </c>
      <c r="AX61" s="92">
        <v>0</v>
      </c>
      <c r="AY61" s="92">
        <v>0</v>
      </c>
      <c r="AZ61" s="92">
        <v>0</v>
      </c>
      <c r="BA61" s="92">
        <v>0</v>
      </c>
      <c r="BB61" s="112">
        <v>0</v>
      </c>
      <c r="BC61" s="92">
        <v>0</v>
      </c>
      <c r="BD61" s="92">
        <v>0</v>
      </c>
      <c r="BE61" s="92">
        <v>0</v>
      </c>
      <c r="BF61" s="92">
        <v>0</v>
      </c>
      <c r="BG61" s="92">
        <v>0</v>
      </c>
      <c r="BH61" s="92">
        <v>0</v>
      </c>
      <c r="BI61" s="92">
        <v>0</v>
      </c>
      <c r="BJ61" s="92">
        <v>0</v>
      </c>
      <c r="BK61" s="92">
        <v>0</v>
      </c>
      <c r="BL61" s="92">
        <v>0</v>
      </c>
      <c r="BM61" s="92">
        <v>0</v>
      </c>
      <c r="BN61" s="92">
        <v>0</v>
      </c>
      <c r="BO61" s="112">
        <v>0</v>
      </c>
      <c r="BP61" s="92">
        <v>0</v>
      </c>
      <c r="BQ61" s="92">
        <v>0</v>
      </c>
      <c r="BR61" s="92">
        <v>0</v>
      </c>
      <c r="BS61" s="92">
        <v>0</v>
      </c>
      <c r="BT61" s="112">
        <v>800000</v>
      </c>
      <c r="BU61" s="92">
        <v>0</v>
      </c>
      <c r="BV61" s="92">
        <v>0</v>
      </c>
      <c r="BW61" s="92">
        <v>0</v>
      </c>
      <c r="BX61" s="92">
        <v>800000</v>
      </c>
      <c r="BY61" s="92">
        <v>0</v>
      </c>
      <c r="BZ61" s="92">
        <v>0</v>
      </c>
      <c r="CA61" s="92">
        <v>0</v>
      </c>
      <c r="CB61" s="92">
        <v>0</v>
      </c>
      <c r="CC61" s="92">
        <v>0</v>
      </c>
      <c r="CD61" s="92">
        <v>0</v>
      </c>
      <c r="CE61" s="92">
        <v>0</v>
      </c>
      <c r="CF61" s="92">
        <v>0</v>
      </c>
      <c r="CG61" s="112">
        <v>0</v>
      </c>
      <c r="CH61" s="92">
        <v>0</v>
      </c>
      <c r="CI61" s="92">
        <v>0</v>
      </c>
      <c r="CJ61" s="92">
        <v>0</v>
      </c>
      <c r="CK61" s="92">
        <v>0</v>
      </c>
      <c r="CL61" s="92">
        <v>0</v>
      </c>
      <c r="CM61" s="92">
        <v>0</v>
      </c>
      <c r="CN61" s="92">
        <v>0</v>
      </c>
      <c r="CO61" s="92">
        <v>0</v>
      </c>
      <c r="CP61" s="92">
        <v>0</v>
      </c>
      <c r="CQ61" s="92">
        <v>0</v>
      </c>
      <c r="CR61" s="92">
        <v>0</v>
      </c>
      <c r="CS61" s="92">
        <v>0</v>
      </c>
      <c r="CT61" s="92">
        <v>0</v>
      </c>
      <c r="CU61" s="92">
        <v>0</v>
      </c>
      <c r="CV61" s="92">
        <v>0</v>
      </c>
      <c r="CW61" s="92">
        <v>0</v>
      </c>
      <c r="CX61" s="112">
        <v>0</v>
      </c>
      <c r="CY61" s="92">
        <v>0</v>
      </c>
      <c r="CZ61" s="92">
        <v>0</v>
      </c>
      <c r="DA61" s="112">
        <v>0</v>
      </c>
      <c r="DB61" s="92">
        <v>0</v>
      </c>
      <c r="DC61" s="92">
        <v>0</v>
      </c>
      <c r="DD61" s="92">
        <v>0</v>
      </c>
      <c r="DE61" s="92">
        <v>0</v>
      </c>
      <c r="DF61" s="92">
        <v>0</v>
      </c>
      <c r="DG61" s="112">
        <v>0</v>
      </c>
      <c r="DH61" s="92">
        <v>0</v>
      </c>
      <c r="DI61" s="92">
        <v>0</v>
      </c>
      <c r="DJ61" s="92">
        <v>0</v>
      </c>
      <c r="DK61" s="112">
        <v>0</v>
      </c>
      <c r="DL61" s="92">
        <v>0</v>
      </c>
      <c r="DM61" s="92">
        <v>0</v>
      </c>
      <c r="DN61" s="92">
        <v>0</v>
      </c>
      <c r="DO61" s="92">
        <v>0</v>
      </c>
      <c r="DP61" s="143">
        <v>0</v>
      </c>
    </row>
    <row r="62" ht="22.5" customHeight="1" spans="1:120">
      <c r="A62" s="130" t="s">
        <v>317</v>
      </c>
      <c r="B62" s="131"/>
      <c r="C62" s="131"/>
      <c r="D62" s="139" t="s">
        <v>517</v>
      </c>
      <c r="E62" s="139" t="s">
        <v>518</v>
      </c>
      <c r="F62" s="139" t="s">
        <v>519</v>
      </c>
      <c r="G62" s="139" t="s">
        <v>520</v>
      </c>
      <c r="H62" s="139" t="s">
        <v>518</v>
      </c>
      <c r="I62" s="139" t="s">
        <v>532</v>
      </c>
      <c r="J62" s="269" t="s">
        <v>64</v>
      </c>
      <c r="K62" s="112">
        <v>4089427.4</v>
      </c>
      <c r="L62" s="112">
        <v>0</v>
      </c>
      <c r="M62" s="92">
        <v>0</v>
      </c>
      <c r="N62" s="92">
        <v>0</v>
      </c>
      <c r="O62" s="92">
        <v>0</v>
      </c>
      <c r="P62" s="92">
        <v>0</v>
      </c>
      <c r="Q62" s="92">
        <v>0</v>
      </c>
      <c r="R62" s="92">
        <v>0</v>
      </c>
      <c r="S62" s="92">
        <v>0</v>
      </c>
      <c r="T62" s="92">
        <v>0</v>
      </c>
      <c r="U62" s="92">
        <v>0</v>
      </c>
      <c r="V62" s="92">
        <v>0</v>
      </c>
      <c r="W62" s="92">
        <v>0</v>
      </c>
      <c r="X62" s="92">
        <v>0</v>
      </c>
      <c r="Y62" s="92">
        <v>0</v>
      </c>
      <c r="Z62" s="112">
        <v>0</v>
      </c>
      <c r="AA62" s="92">
        <v>0</v>
      </c>
      <c r="AB62" s="92">
        <v>0</v>
      </c>
      <c r="AC62" s="92">
        <v>0</v>
      </c>
      <c r="AD62" s="92">
        <v>0</v>
      </c>
      <c r="AE62" s="92">
        <v>0</v>
      </c>
      <c r="AF62" s="92">
        <v>0</v>
      </c>
      <c r="AG62" s="92">
        <v>0</v>
      </c>
      <c r="AH62" s="92">
        <v>0</v>
      </c>
      <c r="AI62" s="92">
        <v>0</v>
      </c>
      <c r="AJ62" s="92">
        <v>0</v>
      </c>
      <c r="AK62" s="92">
        <v>0</v>
      </c>
      <c r="AL62" s="92">
        <v>0</v>
      </c>
      <c r="AM62" s="92">
        <v>0</v>
      </c>
      <c r="AN62" s="92">
        <v>0</v>
      </c>
      <c r="AO62" s="92">
        <v>0</v>
      </c>
      <c r="AP62" s="92">
        <v>0</v>
      </c>
      <c r="AQ62" s="92">
        <v>0</v>
      </c>
      <c r="AR62" s="92">
        <v>0</v>
      </c>
      <c r="AS62" s="92">
        <v>0</v>
      </c>
      <c r="AT62" s="92">
        <v>0</v>
      </c>
      <c r="AU62" s="92">
        <v>0</v>
      </c>
      <c r="AV62" s="92">
        <v>0</v>
      </c>
      <c r="AW62" s="92">
        <v>0</v>
      </c>
      <c r="AX62" s="92">
        <v>0</v>
      </c>
      <c r="AY62" s="92">
        <v>0</v>
      </c>
      <c r="AZ62" s="92">
        <v>0</v>
      </c>
      <c r="BA62" s="92">
        <v>0</v>
      </c>
      <c r="BB62" s="112">
        <v>0</v>
      </c>
      <c r="BC62" s="92">
        <v>0</v>
      </c>
      <c r="BD62" s="92">
        <v>0</v>
      </c>
      <c r="BE62" s="92">
        <v>0</v>
      </c>
      <c r="BF62" s="92">
        <v>0</v>
      </c>
      <c r="BG62" s="92">
        <v>0</v>
      </c>
      <c r="BH62" s="92">
        <v>0</v>
      </c>
      <c r="BI62" s="92">
        <v>0</v>
      </c>
      <c r="BJ62" s="92">
        <v>0</v>
      </c>
      <c r="BK62" s="92">
        <v>0</v>
      </c>
      <c r="BL62" s="92">
        <v>0</v>
      </c>
      <c r="BM62" s="92">
        <v>0</v>
      </c>
      <c r="BN62" s="92">
        <v>0</v>
      </c>
      <c r="BO62" s="112">
        <v>0</v>
      </c>
      <c r="BP62" s="92">
        <v>0</v>
      </c>
      <c r="BQ62" s="92">
        <v>0</v>
      </c>
      <c r="BR62" s="92">
        <v>0</v>
      </c>
      <c r="BS62" s="92">
        <v>0</v>
      </c>
      <c r="BT62" s="112">
        <v>4089427.4</v>
      </c>
      <c r="BU62" s="92">
        <v>0</v>
      </c>
      <c r="BV62" s="92">
        <v>0</v>
      </c>
      <c r="BW62" s="92">
        <v>0</v>
      </c>
      <c r="BX62" s="92">
        <v>4089427.4</v>
      </c>
      <c r="BY62" s="92">
        <v>0</v>
      </c>
      <c r="BZ62" s="92">
        <v>0</v>
      </c>
      <c r="CA62" s="92">
        <v>0</v>
      </c>
      <c r="CB62" s="92">
        <v>0</v>
      </c>
      <c r="CC62" s="92">
        <v>0</v>
      </c>
      <c r="CD62" s="92">
        <v>0</v>
      </c>
      <c r="CE62" s="92">
        <v>0</v>
      </c>
      <c r="CF62" s="92">
        <v>0</v>
      </c>
      <c r="CG62" s="112">
        <v>0</v>
      </c>
      <c r="CH62" s="92">
        <v>0</v>
      </c>
      <c r="CI62" s="92">
        <v>0</v>
      </c>
      <c r="CJ62" s="92">
        <v>0</v>
      </c>
      <c r="CK62" s="92">
        <v>0</v>
      </c>
      <c r="CL62" s="92">
        <v>0</v>
      </c>
      <c r="CM62" s="92">
        <v>0</v>
      </c>
      <c r="CN62" s="92">
        <v>0</v>
      </c>
      <c r="CO62" s="92">
        <v>0</v>
      </c>
      <c r="CP62" s="92">
        <v>0</v>
      </c>
      <c r="CQ62" s="92">
        <v>0</v>
      </c>
      <c r="CR62" s="92">
        <v>0</v>
      </c>
      <c r="CS62" s="92">
        <v>0</v>
      </c>
      <c r="CT62" s="92">
        <v>0</v>
      </c>
      <c r="CU62" s="92">
        <v>0</v>
      </c>
      <c r="CV62" s="92">
        <v>0</v>
      </c>
      <c r="CW62" s="92">
        <v>0</v>
      </c>
      <c r="CX62" s="112">
        <v>0</v>
      </c>
      <c r="CY62" s="92">
        <v>0</v>
      </c>
      <c r="CZ62" s="92">
        <v>0</v>
      </c>
      <c r="DA62" s="112">
        <v>0</v>
      </c>
      <c r="DB62" s="92">
        <v>0</v>
      </c>
      <c r="DC62" s="92">
        <v>0</v>
      </c>
      <c r="DD62" s="92">
        <v>0</v>
      </c>
      <c r="DE62" s="92">
        <v>0</v>
      </c>
      <c r="DF62" s="92">
        <v>0</v>
      </c>
      <c r="DG62" s="112">
        <v>0</v>
      </c>
      <c r="DH62" s="92">
        <v>0</v>
      </c>
      <c r="DI62" s="92">
        <v>0</v>
      </c>
      <c r="DJ62" s="92">
        <v>0</v>
      </c>
      <c r="DK62" s="112">
        <v>0</v>
      </c>
      <c r="DL62" s="92">
        <v>0</v>
      </c>
      <c r="DM62" s="92">
        <v>0</v>
      </c>
      <c r="DN62" s="92">
        <v>0</v>
      </c>
      <c r="DO62" s="92">
        <v>0</v>
      </c>
      <c r="DP62" s="143">
        <v>0</v>
      </c>
    </row>
    <row r="63" ht="22.5" customHeight="1" spans="1:120">
      <c r="A63" s="130" t="s">
        <v>317</v>
      </c>
      <c r="B63" s="131"/>
      <c r="C63" s="131"/>
      <c r="D63" s="139" t="s">
        <v>628</v>
      </c>
      <c r="E63" s="139" t="s">
        <v>629</v>
      </c>
      <c r="F63" s="139" t="s">
        <v>519</v>
      </c>
      <c r="G63" s="139" t="s">
        <v>630</v>
      </c>
      <c r="H63" s="139" t="s">
        <v>629</v>
      </c>
      <c r="I63" s="139" t="s">
        <v>532</v>
      </c>
      <c r="J63" s="269" t="s">
        <v>64</v>
      </c>
      <c r="K63" s="112">
        <v>11777.15</v>
      </c>
      <c r="L63" s="112">
        <v>0</v>
      </c>
      <c r="M63" s="92">
        <v>0</v>
      </c>
      <c r="N63" s="92">
        <v>0</v>
      </c>
      <c r="O63" s="92">
        <v>0</v>
      </c>
      <c r="P63" s="92">
        <v>0</v>
      </c>
      <c r="Q63" s="92">
        <v>0</v>
      </c>
      <c r="R63" s="92">
        <v>0</v>
      </c>
      <c r="S63" s="92">
        <v>0</v>
      </c>
      <c r="T63" s="92">
        <v>0</v>
      </c>
      <c r="U63" s="92">
        <v>0</v>
      </c>
      <c r="V63" s="92">
        <v>0</v>
      </c>
      <c r="W63" s="92">
        <v>0</v>
      </c>
      <c r="X63" s="92">
        <v>0</v>
      </c>
      <c r="Y63" s="92">
        <v>0</v>
      </c>
      <c r="Z63" s="112">
        <v>0</v>
      </c>
      <c r="AA63" s="92">
        <v>0</v>
      </c>
      <c r="AB63" s="92">
        <v>0</v>
      </c>
      <c r="AC63" s="92">
        <v>0</v>
      </c>
      <c r="AD63" s="92">
        <v>0</v>
      </c>
      <c r="AE63" s="92">
        <v>0</v>
      </c>
      <c r="AF63" s="92">
        <v>0</v>
      </c>
      <c r="AG63" s="92">
        <v>0</v>
      </c>
      <c r="AH63" s="92">
        <v>0</v>
      </c>
      <c r="AI63" s="92">
        <v>0</v>
      </c>
      <c r="AJ63" s="92">
        <v>0</v>
      </c>
      <c r="AK63" s="92">
        <v>0</v>
      </c>
      <c r="AL63" s="92">
        <v>0</v>
      </c>
      <c r="AM63" s="92">
        <v>0</v>
      </c>
      <c r="AN63" s="92">
        <v>0</v>
      </c>
      <c r="AO63" s="92">
        <v>0</v>
      </c>
      <c r="AP63" s="92">
        <v>0</v>
      </c>
      <c r="AQ63" s="92">
        <v>0</v>
      </c>
      <c r="AR63" s="92">
        <v>0</v>
      </c>
      <c r="AS63" s="92">
        <v>0</v>
      </c>
      <c r="AT63" s="92">
        <v>0</v>
      </c>
      <c r="AU63" s="92">
        <v>0</v>
      </c>
      <c r="AV63" s="92">
        <v>0</v>
      </c>
      <c r="AW63" s="92">
        <v>0</v>
      </c>
      <c r="AX63" s="92">
        <v>0</v>
      </c>
      <c r="AY63" s="92">
        <v>0</v>
      </c>
      <c r="AZ63" s="92">
        <v>0</v>
      </c>
      <c r="BA63" s="92">
        <v>0</v>
      </c>
      <c r="BB63" s="112">
        <v>0</v>
      </c>
      <c r="BC63" s="92">
        <v>0</v>
      </c>
      <c r="BD63" s="92">
        <v>0</v>
      </c>
      <c r="BE63" s="92">
        <v>0</v>
      </c>
      <c r="BF63" s="92">
        <v>0</v>
      </c>
      <c r="BG63" s="92">
        <v>0</v>
      </c>
      <c r="BH63" s="92">
        <v>0</v>
      </c>
      <c r="BI63" s="92">
        <v>0</v>
      </c>
      <c r="BJ63" s="92">
        <v>0</v>
      </c>
      <c r="BK63" s="92">
        <v>0</v>
      </c>
      <c r="BL63" s="92">
        <v>0</v>
      </c>
      <c r="BM63" s="92">
        <v>0</v>
      </c>
      <c r="BN63" s="92">
        <v>0</v>
      </c>
      <c r="BO63" s="112">
        <v>0</v>
      </c>
      <c r="BP63" s="92">
        <v>0</v>
      </c>
      <c r="BQ63" s="92">
        <v>0</v>
      </c>
      <c r="BR63" s="92">
        <v>0</v>
      </c>
      <c r="BS63" s="92">
        <v>0</v>
      </c>
      <c r="BT63" s="112">
        <v>11777.15</v>
      </c>
      <c r="BU63" s="92">
        <v>0</v>
      </c>
      <c r="BV63" s="92">
        <v>0</v>
      </c>
      <c r="BW63" s="92">
        <v>0</v>
      </c>
      <c r="BX63" s="92">
        <v>11777.15</v>
      </c>
      <c r="BY63" s="92">
        <v>0</v>
      </c>
      <c r="BZ63" s="92">
        <v>0</v>
      </c>
      <c r="CA63" s="92">
        <v>0</v>
      </c>
      <c r="CB63" s="92">
        <v>0</v>
      </c>
      <c r="CC63" s="92">
        <v>0</v>
      </c>
      <c r="CD63" s="92">
        <v>0</v>
      </c>
      <c r="CE63" s="92">
        <v>0</v>
      </c>
      <c r="CF63" s="92">
        <v>0</v>
      </c>
      <c r="CG63" s="112">
        <v>0</v>
      </c>
      <c r="CH63" s="92">
        <v>0</v>
      </c>
      <c r="CI63" s="92">
        <v>0</v>
      </c>
      <c r="CJ63" s="92">
        <v>0</v>
      </c>
      <c r="CK63" s="92">
        <v>0</v>
      </c>
      <c r="CL63" s="92">
        <v>0</v>
      </c>
      <c r="CM63" s="92">
        <v>0</v>
      </c>
      <c r="CN63" s="92">
        <v>0</v>
      </c>
      <c r="CO63" s="92">
        <v>0</v>
      </c>
      <c r="CP63" s="92">
        <v>0</v>
      </c>
      <c r="CQ63" s="92">
        <v>0</v>
      </c>
      <c r="CR63" s="92">
        <v>0</v>
      </c>
      <c r="CS63" s="92">
        <v>0</v>
      </c>
      <c r="CT63" s="92">
        <v>0</v>
      </c>
      <c r="CU63" s="92">
        <v>0</v>
      </c>
      <c r="CV63" s="92">
        <v>0</v>
      </c>
      <c r="CW63" s="92">
        <v>0</v>
      </c>
      <c r="CX63" s="112">
        <v>0</v>
      </c>
      <c r="CY63" s="92">
        <v>0</v>
      </c>
      <c r="CZ63" s="92">
        <v>0</v>
      </c>
      <c r="DA63" s="112">
        <v>0</v>
      </c>
      <c r="DB63" s="92">
        <v>0</v>
      </c>
      <c r="DC63" s="92">
        <v>0</v>
      </c>
      <c r="DD63" s="92">
        <v>0</v>
      </c>
      <c r="DE63" s="92">
        <v>0</v>
      </c>
      <c r="DF63" s="92">
        <v>0</v>
      </c>
      <c r="DG63" s="112">
        <v>0</v>
      </c>
      <c r="DH63" s="92">
        <v>0</v>
      </c>
      <c r="DI63" s="92">
        <v>0</v>
      </c>
      <c r="DJ63" s="92">
        <v>0</v>
      </c>
      <c r="DK63" s="112">
        <v>0</v>
      </c>
      <c r="DL63" s="92">
        <v>0</v>
      </c>
      <c r="DM63" s="92">
        <v>0</v>
      </c>
      <c r="DN63" s="92">
        <v>0</v>
      </c>
      <c r="DO63" s="92">
        <v>0</v>
      </c>
      <c r="DP63" s="143">
        <v>0</v>
      </c>
    </row>
    <row r="64" ht="22.5" customHeight="1" spans="1:120">
      <c r="A64" s="130" t="s">
        <v>317</v>
      </c>
      <c r="B64" s="131"/>
      <c r="C64" s="131"/>
      <c r="D64" s="139" t="s">
        <v>522</v>
      </c>
      <c r="E64" s="139" t="s">
        <v>523</v>
      </c>
      <c r="F64" s="139" t="s">
        <v>519</v>
      </c>
      <c r="G64" s="139" t="s">
        <v>524</v>
      </c>
      <c r="H64" s="139" t="s">
        <v>523</v>
      </c>
      <c r="I64" s="139" t="s">
        <v>532</v>
      </c>
      <c r="J64" s="269" t="s">
        <v>64</v>
      </c>
      <c r="K64" s="112">
        <v>4109988.9</v>
      </c>
      <c r="L64" s="112">
        <v>0</v>
      </c>
      <c r="M64" s="92">
        <v>0</v>
      </c>
      <c r="N64" s="92">
        <v>0</v>
      </c>
      <c r="O64" s="92">
        <v>0</v>
      </c>
      <c r="P64" s="92">
        <v>0</v>
      </c>
      <c r="Q64" s="92">
        <v>0</v>
      </c>
      <c r="R64" s="92">
        <v>0</v>
      </c>
      <c r="S64" s="92">
        <v>0</v>
      </c>
      <c r="T64" s="92">
        <v>0</v>
      </c>
      <c r="U64" s="92">
        <v>0</v>
      </c>
      <c r="V64" s="92">
        <v>0</v>
      </c>
      <c r="W64" s="92">
        <v>0</v>
      </c>
      <c r="X64" s="92">
        <v>0</v>
      </c>
      <c r="Y64" s="92">
        <v>0</v>
      </c>
      <c r="Z64" s="112">
        <v>0</v>
      </c>
      <c r="AA64" s="92">
        <v>0</v>
      </c>
      <c r="AB64" s="92">
        <v>0</v>
      </c>
      <c r="AC64" s="92">
        <v>0</v>
      </c>
      <c r="AD64" s="92">
        <v>0</v>
      </c>
      <c r="AE64" s="92">
        <v>0</v>
      </c>
      <c r="AF64" s="92">
        <v>0</v>
      </c>
      <c r="AG64" s="92">
        <v>0</v>
      </c>
      <c r="AH64" s="92">
        <v>0</v>
      </c>
      <c r="AI64" s="92">
        <v>0</v>
      </c>
      <c r="AJ64" s="92">
        <v>0</v>
      </c>
      <c r="AK64" s="92">
        <v>0</v>
      </c>
      <c r="AL64" s="92">
        <v>0</v>
      </c>
      <c r="AM64" s="92">
        <v>0</v>
      </c>
      <c r="AN64" s="92">
        <v>0</v>
      </c>
      <c r="AO64" s="92">
        <v>0</v>
      </c>
      <c r="AP64" s="92">
        <v>0</v>
      </c>
      <c r="AQ64" s="92">
        <v>0</v>
      </c>
      <c r="AR64" s="92">
        <v>0</v>
      </c>
      <c r="AS64" s="92">
        <v>0</v>
      </c>
      <c r="AT64" s="92">
        <v>0</v>
      </c>
      <c r="AU64" s="92">
        <v>0</v>
      </c>
      <c r="AV64" s="92">
        <v>0</v>
      </c>
      <c r="AW64" s="92">
        <v>0</v>
      </c>
      <c r="AX64" s="92">
        <v>0</v>
      </c>
      <c r="AY64" s="92">
        <v>0</v>
      </c>
      <c r="AZ64" s="92">
        <v>0</v>
      </c>
      <c r="BA64" s="92">
        <v>0</v>
      </c>
      <c r="BB64" s="112">
        <v>0</v>
      </c>
      <c r="BC64" s="92">
        <v>0</v>
      </c>
      <c r="BD64" s="92">
        <v>0</v>
      </c>
      <c r="BE64" s="92">
        <v>0</v>
      </c>
      <c r="BF64" s="92">
        <v>0</v>
      </c>
      <c r="BG64" s="92">
        <v>0</v>
      </c>
      <c r="BH64" s="92">
        <v>0</v>
      </c>
      <c r="BI64" s="92">
        <v>0</v>
      </c>
      <c r="BJ64" s="92">
        <v>0</v>
      </c>
      <c r="BK64" s="92">
        <v>0</v>
      </c>
      <c r="BL64" s="92">
        <v>0</v>
      </c>
      <c r="BM64" s="92">
        <v>0</v>
      </c>
      <c r="BN64" s="92">
        <v>0</v>
      </c>
      <c r="BO64" s="112">
        <v>0</v>
      </c>
      <c r="BP64" s="92">
        <v>0</v>
      </c>
      <c r="BQ64" s="92">
        <v>0</v>
      </c>
      <c r="BR64" s="92">
        <v>0</v>
      </c>
      <c r="BS64" s="92">
        <v>0</v>
      </c>
      <c r="BT64" s="112">
        <v>4109988.9</v>
      </c>
      <c r="BU64" s="92">
        <v>0</v>
      </c>
      <c r="BV64" s="92">
        <v>0</v>
      </c>
      <c r="BW64" s="92">
        <v>0</v>
      </c>
      <c r="BX64" s="92">
        <v>4109988.9</v>
      </c>
      <c r="BY64" s="92">
        <v>0</v>
      </c>
      <c r="BZ64" s="92">
        <v>0</v>
      </c>
      <c r="CA64" s="92">
        <v>0</v>
      </c>
      <c r="CB64" s="92">
        <v>0</v>
      </c>
      <c r="CC64" s="92">
        <v>0</v>
      </c>
      <c r="CD64" s="92">
        <v>0</v>
      </c>
      <c r="CE64" s="92">
        <v>0</v>
      </c>
      <c r="CF64" s="92">
        <v>0</v>
      </c>
      <c r="CG64" s="112">
        <v>0</v>
      </c>
      <c r="CH64" s="92">
        <v>0</v>
      </c>
      <c r="CI64" s="92">
        <v>0</v>
      </c>
      <c r="CJ64" s="92">
        <v>0</v>
      </c>
      <c r="CK64" s="92">
        <v>0</v>
      </c>
      <c r="CL64" s="92">
        <v>0</v>
      </c>
      <c r="CM64" s="92">
        <v>0</v>
      </c>
      <c r="CN64" s="92">
        <v>0</v>
      </c>
      <c r="CO64" s="92">
        <v>0</v>
      </c>
      <c r="CP64" s="92">
        <v>0</v>
      </c>
      <c r="CQ64" s="92">
        <v>0</v>
      </c>
      <c r="CR64" s="92">
        <v>0</v>
      </c>
      <c r="CS64" s="92">
        <v>0</v>
      </c>
      <c r="CT64" s="92">
        <v>0</v>
      </c>
      <c r="CU64" s="92">
        <v>0</v>
      </c>
      <c r="CV64" s="92">
        <v>0</v>
      </c>
      <c r="CW64" s="92">
        <v>0</v>
      </c>
      <c r="CX64" s="112">
        <v>0</v>
      </c>
      <c r="CY64" s="92">
        <v>0</v>
      </c>
      <c r="CZ64" s="92">
        <v>0</v>
      </c>
      <c r="DA64" s="112">
        <v>0</v>
      </c>
      <c r="DB64" s="92">
        <v>0</v>
      </c>
      <c r="DC64" s="92">
        <v>0</v>
      </c>
      <c r="DD64" s="92">
        <v>0</v>
      </c>
      <c r="DE64" s="92">
        <v>0</v>
      </c>
      <c r="DF64" s="92">
        <v>0</v>
      </c>
      <c r="DG64" s="112">
        <v>0</v>
      </c>
      <c r="DH64" s="92">
        <v>0</v>
      </c>
      <c r="DI64" s="92">
        <v>0</v>
      </c>
      <c r="DJ64" s="92">
        <v>0</v>
      </c>
      <c r="DK64" s="112">
        <v>0</v>
      </c>
      <c r="DL64" s="92">
        <v>0</v>
      </c>
      <c r="DM64" s="92">
        <v>0</v>
      </c>
      <c r="DN64" s="92">
        <v>0</v>
      </c>
      <c r="DO64" s="92">
        <v>0</v>
      </c>
      <c r="DP64" s="143">
        <v>0</v>
      </c>
    </row>
    <row r="65" ht="22.5" customHeight="1" spans="1:120">
      <c r="A65" s="130" t="s">
        <v>317</v>
      </c>
      <c r="B65" s="131"/>
      <c r="C65" s="131"/>
      <c r="D65" s="139" t="s">
        <v>570</v>
      </c>
      <c r="E65" s="139" t="s">
        <v>571</v>
      </c>
      <c r="F65" s="139" t="s">
        <v>519</v>
      </c>
      <c r="G65" s="139" t="s">
        <v>572</v>
      </c>
      <c r="H65" s="139" t="s">
        <v>571</v>
      </c>
      <c r="I65" s="139" t="s">
        <v>532</v>
      </c>
      <c r="J65" s="269" t="s">
        <v>64</v>
      </c>
      <c r="K65" s="112">
        <v>678963.47</v>
      </c>
      <c r="L65" s="112">
        <v>0</v>
      </c>
      <c r="M65" s="92">
        <v>0</v>
      </c>
      <c r="N65" s="92">
        <v>0</v>
      </c>
      <c r="O65" s="92">
        <v>0</v>
      </c>
      <c r="P65" s="92">
        <v>0</v>
      </c>
      <c r="Q65" s="92">
        <v>0</v>
      </c>
      <c r="R65" s="92">
        <v>0</v>
      </c>
      <c r="S65" s="92">
        <v>0</v>
      </c>
      <c r="T65" s="92">
        <v>0</v>
      </c>
      <c r="U65" s="92">
        <v>0</v>
      </c>
      <c r="V65" s="92">
        <v>0</v>
      </c>
      <c r="W65" s="92">
        <v>0</v>
      </c>
      <c r="X65" s="92">
        <v>0</v>
      </c>
      <c r="Y65" s="92">
        <v>0</v>
      </c>
      <c r="Z65" s="112">
        <v>0</v>
      </c>
      <c r="AA65" s="92">
        <v>0</v>
      </c>
      <c r="AB65" s="92">
        <v>0</v>
      </c>
      <c r="AC65" s="92">
        <v>0</v>
      </c>
      <c r="AD65" s="92">
        <v>0</v>
      </c>
      <c r="AE65" s="92">
        <v>0</v>
      </c>
      <c r="AF65" s="92">
        <v>0</v>
      </c>
      <c r="AG65" s="92">
        <v>0</v>
      </c>
      <c r="AH65" s="92">
        <v>0</v>
      </c>
      <c r="AI65" s="92">
        <v>0</v>
      </c>
      <c r="AJ65" s="92">
        <v>0</v>
      </c>
      <c r="AK65" s="92">
        <v>0</v>
      </c>
      <c r="AL65" s="92">
        <v>0</v>
      </c>
      <c r="AM65" s="92">
        <v>0</v>
      </c>
      <c r="AN65" s="92">
        <v>0</v>
      </c>
      <c r="AO65" s="92">
        <v>0</v>
      </c>
      <c r="AP65" s="92">
        <v>0</v>
      </c>
      <c r="AQ65" s="92">
        <v>0</v>
      </c>
      <c r="AR65" s="92">
        <v>0</v>
      </c>
      <c r="AS65" s="92">
        <v>0</v>
      </c>
      <c r="AT65" s="92">
        <v>0</v>
      </c>
      <c r="AU65" s="92">
        <v>0</v>
      </c>
      <c r="AV65" s="92">
        <v>0</v>
      </c>
      <c r="AW65" s="92">
        <v>0</v>
      </c>
      <c r="AX65" s="92">
        <v>0</v>
      </c>
      <c r="AY65" s="92">
        <v>0</v>
      </c>
      <c r="AZ65" s="92">
        <v>0</v>
      </c>
      <c r="BA65" s="92">
        <v>0</v>
      </c>
      <c r="BB65" s="112">
        <v>0</v>
      </c>
      <c r="BC65" s="92">
        <v>0</v>
      </c>
      <c r="BD65" s="92">
        <v>0</v>
      </c>
      <c r="BE65" s="92">
        <v>0</v>
      </c>
      <c r="BF65" s="92">
        <v>0</v>
      </c>
      <c r="BG65" s="92">
        <v>0</v>
      </c>
      <c r="BH65" s="92">
        <v>0</v>
      </c>
      <c r="BI65" s="92">
        <v>0</v>
      </c>
      <c r="BJ65" s="92">
        <v>0</v>
      </c>
      <c r="BK65" s="92">
        <v>0</v>
      </c>
      <c r="BL65" s="92">
        <v>0</v>
      </c>
      <c r="BM65" s="92">
        <v>0</v>
      </c>
      <c r="BN65" s="92">
        <v>0</v>
      </c>
      <c r="BO65" s="112">
        <v>0</v>
      </c>
      <c r="BP65" s="92">
        <v>0</v>
      </c>
      <c r="BQ65" s="92">
        <v>0</v>
      </c>
      <c r="BR65" s="92">
        <v>0</v>
      </c>
      <c r="BS65" s="92">
        <v>0</v>
      </c>
      <c r="BT65" s="112">
        <v>678963.47</v>
      </c>
      <c r="BU65" s="92">
        <v>0</v>
      </c>
      <c r="BV65" s="92">
        <v>0</v>
      </c>
      <c r="BW65" s="92">
        <v>0</v>
      </c>
      <c r="BX65" s="92">
        <v>678963.47</v>
      </c>
      <c r="BY65" s="92">
        <v>0</v>
      </c>
      <c r="BZ65" s="92">
        <v>0</v>
      </c>
      <c r="CA65" s="92">
        <v>0</v>
      </c>
      <c r="CB65" s="92">
        <v>0</v>
      </c>
      <c r="CC65" s="92">
        <v>0</v>
      </c>
      <c r="CD65" s="92">
        <v>0</v>
      </c>
      <c r="CE65" s="92">
        <v>0</v>
      </c>
      <c r="CF65" s="92">
        <v>0</v>
      </c>
      <c r="CG65" s="112">
        <v>0</v>
      </c>
      <c r="CH65" s="92">
        <v>0</v>
      </c>
      <c r="CI65" s="92">
        <v>0</v>
      </c>
      <c r="CJ65" s="92">
        <v>0</v>
      </c>
      <c r="CK65" s="92">
        <v>0</v>
      </c>
      <c r="CL65" s="92">
        <v>0</v>
      </c>
      <c r="CM65" s="92">
        <v>0</v>
      </c>
      <c r="CN65" s="92">
        <v>0</v>
      </c>
      <c r="CO65" s="92">
        <v>0</v>
      </c>
      <c r="CP65" s="92">
        <v>0</v>
      </c>
      <c r="CQ65" s="92">
        <v>0</v>
      </c>
      <c r="CR65" s="92">
        <v>0</v>
      </c>
      <c r="CS65" s="92">
        <v>0</v>
      </c>
      <c r="CT65" s="92">
        <v>0</v>
      </c>
      <c r="CU65" s="92">
        <v>0</v>
      </c>
      <c r="CV65" s="92">
        <v>0</v>
      </c>
      <c r="CW65" s="92">
        <v>0</v>
      </c>
      <c r="CX65" s="112">
        <v>0</v>
      </c>
      <c r="CY65" s="92">
        <v>0</v>
      </c>
      <c r="CZ65" s="92">
        <v>0</v>
      </c>
      <c r="DA65" s="112">
        <v>0</v>
      </c>
      <c r="DB65" s="92">
        <v>0</v>
      </c>
      <c r="DC65" s="92">
        <v>0</v>
      </c>
      <c r="DD65" s="92">
        <v>0</v>
      </c>
      <c r="DE65" s="92">
        <v>0</v>
      </c>
      <c r="DF65" s="92">
        <v>0</v>
      </c>
      <c r="DG65" s="112">
        <v>0</v>
      </c>
      <c r="DH65" s="92">
        <v>0</v>
      </c>
      <c r="DI65" s="92">
        <v>0</v>
      </c>
      <c r="DJ65" s="92">
        <v>0</v>
      </c>
      <c r="DK65" s="112">
        <v>0</v>
      </c>
      <c r="DL65" s="92">
        <v>0</v>
      </c>
      <c r="DM65" s="92">
        <v>0</v>
      </c>
      <c r="DN65" s="92">
        <v>0</v>
      </c>
      <c r="DO65" s="92">
        <v>0</v>
      </c>
      <c r="DP65" s="143">
        <v>0</v>
      </c>
    </row>
    <row r="66" ht="22.5" customHeight="1" spans="1:120">
      <c r="A66" s="130" t="s">
        <v>317</v>
      </c>
      <c r="B66" s="131"/>
      <c r="C66" s="131"/>
      <c r="D66" s="139" t="s">
        <v>525</v>
      </c>
      <c r="E66" s="139" t="s">
        <v>526</v>
      </c>
      <c r="F66" s="139" t="s">
        <v>519</v>
      </c>
      <c r="G66" s="139" t="s">
        <v>527</v>
      </c>
      <c r="H66" s="139" t="s">
        <v>528</v>
      </c>
      <c r="I66" s="139" t="s">
        <v>532</v>
      </c>
      <c r="J66" s="269" t="s">
        <v>64</v>
      </c>
      <c r="K66" s="112">
        <v>66400</v>
      </c>
      <c r="L66" s="112">
        <v>0</v>
      </c>
      <c r="M66" s="92">
        <v>0</v>
      </c>
      <c r="N66" s="92">
        <v>0</v>
      </c>
      <c r="O66" s="92">
        <v>0</v>
      </c>
      <c r="P66" s="92">
        <v>0</v>
      </c>
      <c r="Q66" s="92">
        <v>0</v>
      </c>
      <c r="R66" s="92">
        <v>0</v>
      </c>
      <c r="S66" s="92">
        <v>0</v>
      </c>
      <c r="T66" s="92">
        <v>0</v>
      </c>
      <c r="U66" s="92">
        <v>0</v>
      </c>
      <c r="V66" s="92">
        <v>0</v>
      </c>
      <c r="W66" s="92">
        <v>0</v>
      </c>
      <c r="X66" s="92">
        <v>0</v>
      </c>
      <c r="Y66" s="92">
        <v>0</v>
      </c>
      <c r="Z66" s="112">
        <v>0</v>
      </c>
      <c r="AA66" s="92">
        <v>0</v>
      </c>
      <c r="AB66" s="92">
        <v>0</v>
      </c>
      <c r="AC66" s="92">
        <v>0</v>
      </c>
      <c r="AD66" s="92">
        <v>0</v>
      </c>
      <c r="AE66" s="92">
        <v>0</v>
      </c>
      <c r="AF66" s="92">
        <v>0</v>
      </c>
      <c r="AG66" s="92">
        <v>0</v>
      </c>
      <c r="AH66" s="92">
        <v>0</v>
      </c>
      <c r="AI66" s="92">
        <v>0</v>
      </c>
      <c r="AJ66" s="92">
        <v>0</v>
      </c>
      <c r="AK66" s="92">
        <v>0</v>
      </c>
      <c r="AL66" s="92">
        <v>0</v>
      </c>
      <c r="AM66" s="92">
        <v>0</v>
      </c>
      <c r="AN66" s="92">
        <v>0</v>
      </c>
      <c r="AO66" s="92">
        <v>0</v>
      </c>
      <c r="AP66" s="92">
        <v>0</v>
      </c>
      <c r="AQ66" s="92">
        <v>0</v>
      </c>
      <c r="AR66" s="92">
        <v>0</v>
      </c>
      <c r="AS66" s="92">
        <v>0</v>
      </c>
      <c r="AT66" s="92">
        <v>0</v>
      </c>
      <c r="AU66" s="92">
        <v>0</v>
      </c>
      <c r="AV66" s="92">
        <v>0</v>
      </c>
      <c r="AW66" s="92">
        <v>0</v>
      </c>
      <c r="AX66" s="92">
        <v>0</v>
      </c>
      <c r="AY66" s="92">
        <v>0</v>
      </c>
      <c r="AZ66" s="92">
        <v>0</v>
      </c>
      <c r="BA66" s="92">
        <v>0</v>
      </c>
      <c r="BB66" s="112">
        <v>0</v>
      </c>
      <c r="BC66" s="92">
        <v>0</v>
      </c>
      <c r="BD66" s="92">
        <v>0</v>
      </c>
      <c r="BE66" s="92">
        <v>0</v>
      </c>
      <c r="BF66" s="92">
        <v>0</v>
      </c>
      <c r="BG66" s="92">
        <v>0</v>
      </c>
      <c r="BH66" s="92">
        <v>0</v>
      </c>
      <c r="BI66" s="92">
        <v>0</v>
      </c>
      <c r="BJ66" s="92">
        <v>0</v>
      </c>
      <c r="BK66" s="92">
        <v>0</v>
      </c>
      <c r="BL66" s="92">
        <v>0</v>
      </c>
      <c r="BM66" s="92">
        <v>0</v>
      </c>
      <c r="BN66" s="92">
        <v>0</v>
      </c>
      <c r="BO66" s="112">
        <v>0</v>
      </c>
      <c r="BP66" s="92">
        <v>0</v>
      </c>
      <c r="BQ66" s="92">
        <v>0</v>
      </c>
      <c r="BR66" s="92">
        <v>0</v>
      </c>
      <c r="BS66" s="92">
        <v>0</v>
      </c>
      <c r="BT66" s="112">
        <v>66400</v>
      </c>
      <c r="BU66" s="92">
        <v>0</v>
      </c>
      <c r="BV66" s="92">
        <v>0</v>
      </c>
      <c r="BW66" s="92">
        <v>0</v>
      </c>
      <c r="BX66" s="92">
        <v>66400</v>
      </c>
      <c r="BY66" s="92">
        <v>0</v>
      </c>
      <c r="BZ66" s="92">
        <v>0</v>
      </c>
      <c r="CA66" s="92">
        <v>0</v>
      </c>
      <c r="CB66" s="92">
        <v>0</v>
      </c>
      <c r="CC66" s="92">
        <v>0</v>
      </c>
      <c r="CD66" s="92">
        <v>0</v>
      </c>
      <c r="CE66" s="92">
        <v>0</v>
      </c>
      <c r="CF66" s="92">
        <v>0</v>
      </c>
      <c r="CG66" s="112">
        <v>0</v>
      </c>
      <c r="CH66" s="92">
        <v>0</v>
      </c>
      <c r="CI66" s="92">
        <v>0</v>
      </c>
      <c r="CJ66" s="92">
        <v>0</v>
      </c>
      <c r="CK66" s="92">
        <v>0</v>
      </c>
      <c r="CL66" s="92">
        <v>0</v>
      </c>
      <c r="CM66" s="92">
        <v>0</v>
      </c>
      <c r="CN66" s="92">
        <v>0</v>
      </c>
      <c r="CO66" s="92">
        <v>0</v>
      </c>
      <c r="CP66" s="92">
        <v>0</v>
      </c>
      <c r="CQ66" s="92">
        <v>0</v>
      </c>
      <c r="CR66" s="92">
        <v>0</v>
      </c>
      <c r="CS66" s="92">
        <v>0</v>
      </c>
      <c r="CT66" s="92">
        <v>0</v>
      </c>
      <c r="CU66" s="92">
        <v>0</v>
      </c>
      <c r="CV66" s="92">
        <v>0</v>
      </c>
      <c r="CW66" s="92">
        <v>0</v>
      </c>
      <c r="CX66" s="112">
        <v>0</v>
      </c>
      <c r="CY66" s="92">
        <v>0</v>
      </c>
      <c r="CZ66" s="92">
        <v>0</v>
      </c>
      <c r="DA66" s="112">
        <v>0</v>
      </c>
      <c r="DB66" s="92">
        <v>0</v>
      </c>
      <c r="DC66" s="92">
        <v>0</v>
      </c>
      <c r="DD66" s="92">
        <v>0</v>
      </c>
      <c r="DE66" s="92">
        <v>0</v>
      </c>
      <c r="DF66" s="92">
        <v>0</v>
      </c>
      <c r="DG66" s="112">
        <v>0</v>
      </c>
      <c r="DH66" s="92">
        <v>0</v>
      </c>
      <c r="DI66" s="92">
        <v>0</v>
      </c>
      <c r="DJ66" s="92">
        <v>0</v>
      </c>
      <c r="DK66" s="112">
        <v>0</v>
      </c>
      <c r="DL66" s="92">
        <v>0</v>
      </c>
      <c r="DM66" s="92">
        <v>0</v>
      </c>
      <c r="DN66" s="92">
        <v>0</v>
      </c>
      <c r="DO66" s="92">
        <v>0</v>
      </c>
      <c r="DP66" s="143">
        <v>0</v>
      </c>
    </row>
    <row r="67" ht="22.5" customHeight="1" spans="1:120">
      <c r="A67" s="136" t="s">
        <v>319</v>
      </c>
      <c r="B67" s="137"/>
      <c r="C67" s="137"/>
      <c r="D67" s="138" t="s">
        <v>320</v>
      </c>
      <c r="E67" s="138"/>
      <c r="F67" s="138" t="s">
        <v>64</v>
      </c>
      <c r="G67" s="138"/>
      <c r="H67" s="138"/>
      <c r="I67" s="138" t="s">
        <v>64</v>
      </c>
      <c r="J67" s="268" t="s">
        <v>64</v>
      </c>
      <c r="K67" s="112">
        <v>2000000</v>
      </c>
      <c r="L67" s="112">
        <v>0</v>
      </c>
      <c r="M67" s="141">
        <f t="shared" ref="M67:Y67" si="70">M68</f>
        <v>0</v>
      </c>
      <c r="N67" s="141">
        <f t="shared" si="70"/>
        <v>0</v>
      </c>
      <c r="O67" s="141">
        <f t="shared" si="70"/>
        <v>0</v>
      </c>
      <c r="P67" s="141">
        <f t="shared" si="70"/>
        <v>0</v>
      </c>
      <c r="Q67" s="141">
        <f t="shared" si="70"/>
        <v>0</v>
      </c>
      <c r="R67" s="141">
        <f t="shared" si="70"/>
        <v>0</v>
      </c>
      <c r="S67" s="141">
        <f t="shared" si="70"/>
        <v>0</v>
      </c>
      <c r="T67" s="141">
        <f t="shared" si="70"/>
        <v>0</v>
      </c>
      <c r="U67" s="141">
        <f t="shared" si="70"/>
        <v>0</v>
      </c>
      <c r="V67" s="141">
        <f t="shared" si="70"/>
        <v>0</v>
      </c>
      <c r="W67" s="141">
        <f t="shared" si="70"/>
        <v>0</v>
      </c>
      <c r="X67" s="141">
        <f t="shared" si="70"/>
        <v>0</v>
      </c>
      <c r="Y67" s="141">
        <f t="shared" si="70"/>
        <v>0</v>
      </c>
      <c r="Z67" s="112">
        <v>0</v>
      </c>
      <c r="AA67" s="141">
        <f t="shared" ref="AA67:BA67" si="71">AA68</f>
        <v>0</v>
      </c>
      <c r="AB67" s="141">
        <f t="shared" si="71"/>
        <v>0</v>
      </c>
      <c r="AC67" s="141">
        <f t="shared" si="71"/>
        <v>0</v>
      </c>
      <c r="AD67" s="141">
        <f t="shared" si="71"/>
        <v>0</v>
      </c>
      <c r="AE67" s="141">
        <f t="shared" si="71"/>
        <v>0</v>
      </c>
      <c r="AF67" s="141">
        <f t="shared" si="71"/>
        <v>0</v>
      </c>
      <c r="AG67" s="141">
        <f t="shared" si="71"/>
        <v>0</v>
      </c>
      <c r="AH67" s="141">
        <f t="shared" si="71"/>
        <v>0</v>
      </c>
      <c r="AI67" s="141">
        <f t="shared" si="71"/>
        <v>0</v>
      </c>
      <c r="AJ67" s="141">
        <f t="shared" si="71"/>
        <v>0</v>
      </c>
      <c r="AK67" s="141">
        <f t="shared" si="71"/>
        <v>0</v>
      </c>
      <c r="AL67" s="141">
        <f t="shared" si="71"/>
        <v>0</v>
      </c>
      <c r="AM67" s="141">
        <f t="shared" si="71"/>
        <v>0</v>
      </c>
      <c r="AN67" s="141">
        <f t="shared" si="71"/>
        <v>0</v>
      </c>
      <c r="AO67" s="141">
        <f t="shared" si="71"/>
        <v>0</v>
      </c>
      <c r="AP67" s="141">
        <f t="shared" si="71"/>
        <v>0</v>
      </c>
      <c r="AQ67" s="141">
        <f t="shared" si="71"/>
        <v>0</v>
      </c>
      <c r="AR67" s="141">
        <f t="shared" si="71"/>
        <v>0</v>
      </c>
      <c r="AS67" s="141">
        <f t="shared" si="71"/>
        <v>0</v>
      </c>
      <c r="AT67" s="141">
        <f t="shared" si="71"/>
        <v>0</v>
      </c>
      <c r="AU67" s="141">
        <f t="shared" si="71"/>
        <v>0</v>
      </c>
      <c r="AV67" s="141">
        <f t="shared" si="71"/>
        <v>0</v>
      </c>
      <c r="AW67" s="141">
        <f t="shared" si="71"/>
        <v>0</v>
      </c>
      <c r="AX67" s="141">
        <f t="shared" si="71"/>
        <v>0</v>
      </c>
      <c r="AY67" s="141">
        <f t="shared" si="71"/>
        <v>0</v>
      </c>
      <c r="AZ67" s="141">
        <f t="shared" si="71"/>
        <v>0</v>
      </c>
      <c r="BA67" s="141">
        <f t="shared" si="71"/>
        <v>0</v>
      </c>
      <c r="BB67" s="112">
        <v>0</v>
      </c>
      <c r="BC67" s="141">
        <f t="shared" ref="BC67:BN67" si="72">BC68</f>
        <v>0</v>
      </c>
      <c r="BD67" s="141">
        <f t="shared" si="72"/>
        <v>0</v>
      </c>
      <c r="BE67" s="141">
        <f t="shared" si="72"/>
        <v>0</v>
      </c>
      <c r="BF67" s="141">
        <f t="shared" si="72"/>
        <v>0</v>
      </c>
      <c r="BG67" s="141">
        <f t="shared" si="72"/>
        <v>0</v>
      </c>
      <c r="BH67" s="141">
        <f t="shared" si="72"/>
        <v>0</v>
      </c>
      <c r="BI67" s="141">
        <f t="shared" si="72"/>
        <v>0</v>
      </c>
      <c r="BJ67" s="141">
        <f t="shared" si="72"/>
        <v>0</v>
      </c>
      <c r="BK67" s="141">
        <f t="shared" si="72"/>
        <v>0</v>
      </c>
      <c r="BL67" s="141">
        <f t="shared" si="72"/>
        <v>0</v>
      </c>
      <c r="BM67" s="141">
        <f t="shared" si="72"/>
        <v>0</v>
      </c>
      <c r="BN67" s="141">
        <f t="shared" si="72"/>
        <v>0</v>
      </c>
      <c r="BO67" s="112">
        <v>0</v>
      </c>
      <c r="BP67" s="141">
        <f>BP68</f>
        <v>0</v>
      </c>
      <c r="BQ67" s="141">
        <f>BQ68</f>
        <v>0</v>
      </c>
      <c r="BR67" s="141">
        <f>BR68</f>
        <v>0</v>
      </c>
      <c r="BS67" s="141">
        <f>BS68</f>
        <v>0</v>
      </c>
      <c r="BT67" s="112">
        <v>2000000</v>
      </c>
      <c r="BU67" s="141">
        <f t="shared" ref="BU67:CF67" si="73">BU68</f>
        <v>0</v>
      </c>
      <c r="BV67" s="141">
        <f t="shared" si="73"/>
        <v>0</v>
      </c>
      <c r="BW67" s="141">
        <f t="shared" si="73"/>
        <v>0</v>
      </c>
      <c r="BX67" s="141">
        <f t="shared" si="73"/>
        <v>2000000</v>
      </c>
      <c r="BY67" s="141">
        <f t="shared" si="73"/>
        <v>0</v>
      </c>
      <c r="BZ67" s="141">
        <f t="shared" si="73"/>
        <v>0</v>
      </c>
      <c r="CA67" s="141">
        <f t="shared" si="73"/>
        <v>0</v>
      </c>
      <c r="CB67" s="141">
        <f t="shared" si="73"/>
        <v>0</v>
      </c>
      <c r="CC67" s="141">
        <f t="shared" si="73"/>
        <v>0</v>
      </c>
      <c r="CD67" s="141">
        <f t="shared" si="73"/>
        <v>0</v>
      </c>
      <c r="CE67" s="141">
        <f t="shared" si="73"/>
        <v>0</v>
      </c>
      <c r="CF67" s="141">
        <f t="shared" si="73"/>
        <v>0</v>
      </c>
      <c r="CG67" s="112">
        <v>0</v>
      </c>
      <c r="CH67" s="141">
        <f t="shared" ref="CH67:CW67" si="74">CH68</f>
        <v>0</v>
      </c>
      <c r="CI67" s="141">
        <f t="shared" si="74"/>
        <v>0</v>
      </c>
      <c r="CJ67" s="141">
        <f t="shared" si="74"/>
        <v>0</v>
      </c>
      <c r="CK67" s="141">
        <f t="shared" si="74"/>
        <v>0</v>
      </c>
      <c r="CL67" s="141">
        <f t="shared" si="74"/>
        <v>0</v>
      </c>
      <c r="CM67" s="141">
        <f t="shared" si="74"/>
        <v>0</v>
      </c>
      <c r="CN67" s="141">
        <f t="shared" si="74"/>
        <v>0</v>
      </c>
      <c r="CO67" s="141">
        <f t="shared" si="74"/>
        <v>0</v>
      </c>
      <c r="CP67" s="141">
        <f t="shared" si="74"/>
        <v>0</v>
      </c>
      <c r="CQ67" s="141">
        <f t="shared" si="74"/>
        <v>0</v>
      </c>
      <c r="CR67" s="141">
        <f t="shared" si="74"/>
        <v>0</v>
      </c>
      <c r="CS67" s="141">
        <f t="shared" si="74"/>
        <v>0</v>
      </c>
      <c r="CT67" s="141">
        <f t="shared" si="74"/>
        <v>0</v>
      </c>
      <c r="CU67" s="141">
        <f t="shared" si="74"/>
        <v>0</v>
      </c>
      <c r="CV67" s="141">
        <f t="shared" si="74"/>
        <v>0</v>
      </c>
      <c r="CW67" s="141">
        <f t="shared" si="74"/>
        <v>0</v>
      </c>
      <c r="CX67" s="112">
        <v>0</v>
      </c>
      <c r="CY67" s="141">
        <f>CY68</f>
        <v>0</v>
      </c>
      <c r="CZ67" s="141">
        <f>CZ68</f>
        <v>0</v>
      </c>
      <c r="DA67" s="112">
        <v>0</v>
      </c>
      <c r="DB67" s="141">
        <f>DB68</f>
        <v>0</v>
      </c>
      <c r="DC67" s="141">
        <f>DC68</f>
        <v>0</v>
      </c>
      <c r="DD67" s="141">
        <f>DD68</f>
        <v>0</v>
      </c>
      <c r="DE67" s="141">
        <f>DE68</f>
        <v>0</v>
      </c>
      <c r="DF67" s="141">
        <f>DF68</f>
        <v>0</v>
      </c>
      <c r="DG67" s="112">
        <v>0</v>
      </c>
      <c r="DH67" s="141">
        <f>DH68</f>
        <v>0</v>
      </c>
      <c r="DI67" s="141">
        <f>DI68</f>
        <v>0</v>
      </c>
      <c r="DJ67" s="141">
        <f>DJ68</f>
        <v>0</v>
      </c>
      <c r="DK67" s="112">
        <v>0</v>
      </c>
      <c r="DL67" s="141">
        <f>DL68</f>
        <v>0</v>
      </c>
      <c r="DM67" s="141">
        <f>DM68</f>
        <v>0</v>
      </c>
      <c r="DN67" s="141">
        <f>DN68</f>
        <v>0</v>
      </c>
      <c r="DO67" s="141">
        <f>DO68</f>
        <v>0</v>
      </c>
      <c r="DP67" s="142">
        <f>DP68</f>
        <v>0</v>
      </c>
    </row>
    <row r="68" ht="22.5" customHeight="1" spans="1:120">
      <c r="A68" s="130" t="s">
        <v>319</v>
      </c>
      <c r="B68" s="131"/>
      <c r="C68" s="131"/>
      <c r="D68" s="139" t="s">
        <v>631</v>
      </c>
      <c r="E68" s="139" t="s">
        <v>632</v>
      </c>
      <c r="F68" s="139" t="s">
        <v>519</v>
      </c>
      <c r="G68" s="139" t="s">
        <v>633</v>
      </c>
      <c r="H68" s="139" t="s">
        <v>634</v>
      </c>
      <c r="I68" s="139" t="s">
        <v>532</v>
      </c>
      <c r="J68" s="269" t="s">
        <v>64</v>
      </c>
      <c r="K68" s="112">
        <v>2000000</v>
      </c>
      <c r="L68" s="112">
        <v>0</v>
      </c>
      <c r="M68" s="92">
        <v>0</v>
      </c>
      <c r="N68" s="92">
        <v>0</v>
      </c>
      <c r="O68" s="92">
        <v>0</v>
      </c>
      <c r="P68" s="92">
        <v>0</v>
      </c>
      <c r="Q68" s="92">
        <v>0</v>
      </c>
      <c r="R68" s="92">
        <v>0</v>
      </c>
      <c r="S68" s="92">
        <v>0</v>
      </c>
      <c r="T68" s="92">
        <v>0</v>
      </c>
      <c r="U68" s="92">
        <v>0</v>
      </c>
      <c r="V68" s="92">
        <v>0</v>
      </c>
      <c r="W68" s="92">
        <v>0</v>
      </c>
      <c r="X68" s="92">
        <v>0</v>
      </c>
      <c r="Y68" s="92">
        <v>0</v>
      </c>
      <c r="Z68" s="112">
        <v>0</v>
      </c>
      <c r="AA68" s="92">
        <v>0</v>
      </c>
      <c r="AB68" s="92">
        <v>0</v>
      </c>
      <c r="AC68" s="92">
        <v>0</v>
      </c>
      <c r="AD68" s="92">
        <v>0</v>
      </c>
      <c r="AE68" s="92">
        <v>0</v>
      </c>
      <c r="AF68" s="92">
        <v>0</v>
      </c>
      <c r="AG68" s="92">
        <v>0</v>
      </c>
      <c r="AH68" s="92">
        <v>0</v>
      </c>
      <c r="AI68" s="92">
        <v>0</v>
      </c>
      <c r="AJ68" s="92">
        <v>0</v>
      </c>
      <c r="AK68" s="92">
        <v>0</v>
      </c>
      <c r="AL68" s="92">
        <v>0</v>
      </c>
      <c r="AM68" s="92">
        <v>0</v>
      </c>
      <c r="AN68" s="92">
        <v>0</v>
      </c>
      <c r="AO68" s="92">
        <v>0</v>
      </c>
      <c r="AP68" s="92">
        <v>0</v>
      </c>
      <c r="AQ68" s="92">
        <v>0</v>
      </c>
      <c r="AR68" s="92">
        <v>0</v>
      </c>
      <c r="AS68" s="92">
        <v>0</v>
      </c>
      <c r="AT68" s="92">
        <v>0</v>
      </c>
      <c r="AU68" s="92">
        <v>0</v>
      </c>
      <c r="AV68" s="92">
        <v>0</v>
      </c>
      <c r="AW68" s="92">
        <v>0</v>
      </c>
      <c r="AX68" s="92">
        <v>0</v>
      </c>
      <c r="AY68" s="92">
        <v>0</v>
      </c>
      <c r="AZ68" s="92">
        <v>0</v>
      </c>
      <c r="BA68" s="92">
        <v>0</v>
      </c>
      <c r="BB68" s="112">
        <v>0</v>
      </c>
      <c r="BC68" s="92">
        <v>0</v>
      </c>
      <c r="BD68" s="92">
        <v>0</v>
      </c>
      <c r="BE68" s="92">
        <v>0</v>
      </c>
      <c r="BF68" s="92">
        <v>0</v>
      </c>
      <c r="BG68" s="92">
        <v>0</v>
      </c>
      <c r="BH68" s="92">
        <v>0</v>
      </c>
      <c r="BI68" s="92">
        <v>0</v>
      </c>
      <c r="BJ68" s="92">
        <v>0</v>
      </c>
      <c r="BK68" s="92">
        <v>0</v>
      </c>
      <c r="BL68" s="92">
        <v>0</v>
      </c>
      <c r="BM68" s="92">
        <v>0</v>
      </c>
      <c r="BN68" s="92">
        <v>0</v>
      </c>
      <c r="BO68" s="112">
        <v>0</v>
      </c>
      <c r="BP68" s="92">
        <v>0</v>
      </c>
      <c r="BQ68" s="92">
        <v>0</v>
      </c>
      <c r="BR68" s="92">
        <v>0</v>
      </c>
      <c r="BS68" s="92">
        <v>0</v>
      </c>
      <c r="BT68" s="112">
        <v>2000000</v>
      </c>
      <c r="BU68" s="92">
        <v>0</v>
      </c>
      <c r="BV68" s="92">
        <v>0</v>
      </c>
      <c r="BW68" s="92">
        <v>0</v>
      </c>
      <c r="BX68" s="92">
        <v>2000000</v>
      </c>
      <c r="BY68" s="92">
        <v>0</v>
      </c>
      <c r="BZ68" s="92">
        <v>0</v>
      </c>
      <c r="CA68" s="92">
        <v>0</v>
      </c>
      <c r="CB68" s="92">
        <v>0</v>
      </c>
      <c r="CC68" s="92">
        <v>0</v>
      </c>
      <c r="CD68" s="92">
        <v>0</v>
      </c>
      <c r="CE68" s="92">
        <v>0</v>
      </c>
      <c r="CF68" s="92">
        <v>0</v>
      </c>
      <c r="CG68" s="112">
        <v>0</v>
      </c>
      <c r="CH68" s="92">
        <v>0</v>
      </c>
      <c r="CI68" s="92">
        <v>0</v>
      </c>
      <c r="CJ68" s="92">
        <v>0</v>
      </c>
      <c r="CK68" s="92">
        <v>0</v>
      </c>
      <c r="CL68" s="92">
        <v>0</v>
      </c>
      <c r="CM68" s="92">
        <v>0</v>
      </c>
      <c r="CN68" s="92">
        <v>0</v>
      </c>
      <c r="CO68" s="92">
        <v>0</v>
      </c>
      <c r="CP68" s="92">
        <v>0</v>
      </c>
      <c r="CQ68" s="92">
        <v>0</v>
      </c>
      <c r="CR68" s="92">
        <v>0</v>
      </c>
      <c r="CS68" s="92">
        <v>0</v>
      </c>
      <c r="CT68" s="92">
        <v>0</v>
      </c>
      <c r="CU68" s="92">
        <v>0</v>
      </c>
      <c r="CV68" s="92">
        <v>0</v>
      </c>
      <c r="CW68" s="92">
        <v>0</v>
      </c>
      <c r="CX68" s="112">
        <v>0</v>
      </c>
      <c r="CY68" s="92">
        <v>0</v>
      </c>
      <c r="CZ68" s="92">
        <v>0</v>
      </c>
      <c r="DA68" s="112">
        <v>0</v>
      </c>
      <c r="DB68" s="92">
        <v>0</v>
      </c>
      <c r="DC68" s="92">
        <v>0</v>
      </c>
      <c r="DD68" s="92">
        <v>0</v>
      </c>
      <c r="DE68" s="92">
        <v>0</v>
      </c>
      <c r="DF68" s="92">
        <v>0</v>
      </c>
      <c r="DG68" s="112">
        <v>0</v>
      </c>
      <c r="DH68" s="92">
        <v>0</v>
      </c>
      <c r="DI68" s="92">
        <v>0</v>
      </c>
      <c r="DJ68" s="92">
        <v>0</v>
      </c>
      <c r="DK68" s="112">
        <v>0</v>
      </c>
      <c r="DL68" s="92">
        <v>0</v>
      </c>
      <c r="DM68" s="92">
        <v>0</v>
      </c>
      <c r="DN68" s="92">
        <v>0</v>
      </c>
      <c r="DO68" s="92">
        <v>0</v>
      </c>
      <c r="DP68" s="143">
        <v>0</v>
      </c>
    </row>
    <row r="69" ht="22.5" customHeight="1" spans="1:120">
      <c r="A69" s="136" t="s">
        <v>321</v>
      </c>
      <c r="B69" s="137"/>
      <c r="C69" s="137"/>
      <c r="D69" s="138" t="s">
        <v>322</v>
      </c>
      <c r="E69" s="138"/>
      <c r="F69" s="138" t="s">
        <v>64</v>
      </c>
      <c r="G69" s="138"/>
      <c r="H69" s="138"/>
      <c r="I69" s="138" t="s">
        <v>64</v>
      </c>
      <c r="J69" s="268" t="s">
        <v>64</v>
      </c>
      <c r="K69" s="112">
        <v>4984105.08</v>
      </c>
      <c r="L69" s="112">
        <v>0</v>
      </c>
      <c r="M69" s="141">
        <f t="shared" ref="M69:Y69" si="75">M70+M71+M72+M73+M74+M75</f>
        <v>0</v>
      </c>
      <c r="N69" s="141">
        <f t="shared" si="75"/>
        <v>0</v>
      </c>
      <c r="O69" s="141">
        <f t="shared" si="75"/>
        <v>0</v>
      </c>
      <c r="P69" s="141">
        <f t="shared" si="75"/>
        <v>0</v>
      </c>
      <c r="Q69" s="141">
        <f t="shared" si="75"/>
        <v>0</v>
      </c>
      <c r="R69" s="141">
        <f t="shared" si="75"/>
        <v>0</v>
      </c>
      <c r="S69" s="141">
        <f t="shared" si="75"/>
        <v>0</v>
      </c>
      <c r="T69" s="141">
        <f t="shared" si="75"/>
        <v>0</v>
      </c>
      <c r="U69" s="141">
        <f t="shared" si="75"/>
        <v>0</v>
      </c>
      <c r="V69" s="141">
        <f t="shared" si="75"/>
        <v>0</v>
      </c>
      <c r="W69" s="141">
        <f t="shared" si="75"/>
        <v>0</v>
      </c>
      <c r="X69" s="141">
        <f t="shared" si="75"/>
        <v>0</v>
      </c>
      <c r="Y69" s="141">
        <f t="shared" si="75"/>
        <v>0</v>
      </c>
      <c r="Z69" s="112">
        <v>0</v>
      </c>
      <c r="AA69" s="141">
        <f t="shared" ref="AA69:BA69" si="76">AA70+AA71+AA72+AA73+AA74+AA75</f>
        <v>0</v>
      </c>
      <c r="AB69" s="141">
        <f t="shared" si="76"/>
        <v>0</v>
      </c>
      <c r="AC69" s="141">
        <f t="shared" si="76"/>
        <v>0</v>
      </c>
      <c r="AD69" s="141">
        <f t="shared" si="76"/>
        <v>0</v>
      </c>
      <c r="AE69" s="141">
        <f t="shared" si="76"/>
        <v>0</v>
      </c>
      <c r="AF69" s="141">
        <f t="shared" si="76"/>
        <v>0</v>
      </c>
      <c r="AG69" s="141">
        <f t="shared" si="76"/>
        <v>0</v>
      </c>
      <c r="AH69" s="141">
        <f t="shared" si="76"/>
        <v>0</v>
      </c>
      <c r="AI69" s="141">
        <f t="shared" si="76"/>
        <v>0</v>
      </c>
      <c r="AJ69" s="141">
        <f t="shared" si="76"/>
        <v>0</v>
      </c>
      <c r="AK69" s="141">
        <f t="shared" si="76"/>
        <v>0</v>
      </c>
      <c r="AL69" s="141">
        <f t="shared" si="76"/>
        <v>0</v>
      </c>
      <c r="AM69" s="141">
        <f t="shared" si="76"/>
        <v>0</v>
      </c>
      <c r="AN69" s="141">
        <f t="shared" si="76"/>
        <v>0</v>
      </c>
      <c r="AO69" s="141">
        <f t="shared" si="76"/>
        <v>0</v>
      </c>
      <c r="AP69" s="141">
        <f t="shared" si="76"/>
        <v>0</v>
      </c>
      <c r="AQ69" s="141">
        <f t="shared" si="76"/>
        <v>0</v>
      </c>
      <c r="AR69" s="141">
        <f t="shared" si="76"/>
        <v>0</v>
      </c>
      <c r="AS69" s="141">
        <f t="shared" si="76"/>
        <v>0</v>
      </c>
      <c r="AT69" s="141">
        <f t="shared" si="76"/>
        <v>0</v>
      </c>
      <c r="AU69" s="141">
        <f t="shared" si="76"/>
        <v>0</v>
      </c>
      <c r="AV69" s="141">
        <f t="shared" si="76"/>
        <v>0</v>
      </c>
      <c r="AW69" s="141">
        <f t="shared" si="76"/>
        <v>0</v>
      </c>
      <c r="AX69" s="141">
        <f t="shared" si="76"/>
        <v>0</v>
      </c>
      <c r="AY69" s="141">
        <f t="shared" si="76"/>
        <v>0</v>
      </c>
      <c r="AZ69" s="141">
        <f t="shared" si="76"/>
        <v>0</v>
      </c>
      <c r="BA69" s="141">
        <f t="shared" si="76"/>
        <v>0</v>
      </c>
      <c r="BB69" s="112">
        <v>0</v>
      </c>
      <c r="BC69" s="141">
        <f t="shared" ref="BC69:BN69" si="77">BC70+BC71+BC72+BC73+BC74+BC75</f>
        <v>0</v>
      </c>
      <c r="BD69" s="141">
        <f t="shared" si="77"/>
        <v>0</v>
      </c>
      <c r="BE69" s="141">
        <f t="shared" si="77"/>
        <v>0</v>
      </c>
      <c r="BF69" s="141">
        <f t="shared" si="77"/>
        <v>0</v>
      </c>
      <c r="BG69" s="141">
        <f t="shared" si="77"/>
        <v>0</v>
      </c>
      <c r="BH69" s="141">
        <f t="shared" si="77"/>
        <v>0</v>
      </c>
      <c r="BI69" s="141">
        <f t="shared" si="77"/>
        <v>0</v>
      </c>
      <c r="BJ69" s="141">
        <f t="shared" si="77"/>
        <v>0</v>
      </c>
      <c r="BK69" s="141">
        <f t="shared" si="77"/>
        <v>0</v>
      </c>
      <c r="BL69" s="141">
        <f t="shared" si="77"/>
        <v>0</v>
      </c>
      <c r="BM69" s="141">
        <f t="shared" si="77"/>
        <v>0</v>
      </c>
      <c r="BN69" s="141">
        <f t="shared" si="77"/>
        <v>0</v>
      </c>
      <c r="BO69" s="112">
        <v>0</v>
      </c>
      <c r="BP69" s="141">
        <f>BP70+BP71+BP72+BP73+BP74+BP75</f>
        <v>0</v>
      </c>
      <c r="BQ69" s="141">
        <f>BQ70+BQ71+BQ72+BQ73+BQ74+BQ75</f>
        <v>0</v>
      </c>
      <c r="BR69" s="141">
        <f>BR70+BR71+BR72+BR73+BR74+BR75</f>
        <v>0</v>
      </c>
      <c r="BS69" s="141">
        <f>BS70+BS71+BS72+BS73+BS74+BS75</f>
        <v>0</v>
      </c>
      <c r="BT69" s="112">
        <v>4984105.08</v>
      </c>
      <c r="BU69" s="141">
        <f t="shared" ref="BU69:CF69" si="78">BU70+BU71+BU72+BU73+BU74+BU75</f>
        <v>0</v>
      </c>
      <c r="BV69" s="141">
        <f t="shared" si="78"/>
        <v>0</v>
      </c>
      <c r="BW69" s="141">
        <f t="shared" si="78"/>
        <v>0</v>
      </c>
      <c r="BX69" s="141">
        <f t="shared" si="78"/>
        <v>567863.08</v>
      </c>
      <c r="BY69" s="141">
        <f t="shared" si="78"/>
        <v>0</v>
      </c>
      <c r="BZ69" s="141">
        <f t="shared" si="78"/>
        <v>0</v>
      </c>
      <c r="CA69" s="141">
        <f t="shared" si="78"/>
        <v>0</v>
      </c>
      <c r="CB69" s="141">
        <f t="shared" si="78"/>
        <v>0</v>
      </c>
      <c r="CC69" s="141">
        <f t="shared" si="78"/>
        <v>0</v>
      </c>
      <c r="CD69" s="141">
        <f t="shared" si="78"/>
        <v>0</v>
      </c>
      <c r="CE69" s="141">
        <f t="shared" si="78"/>
        <v>0</v>
      </c>
      <c r="CF69" s="141">
        <f t="shared" si="78"/>
        <v>4416242</v>
      </c>
      <c r="CG69" s="112">
        <v>0</v>
      </c>
      <c r="CH69" s="141">
        <f t="shared" ref="CH69:CW69" si="79">CH70+CH71+CH72+CH73+CH74+CH75</f>
        <v>0</v>
      </c>
      <c r="CI69" s="141">
        <f t="shared" si="79"/>
        <v>0</v>
      </c>
      <c r="CJ69" s="141">
        <f t="shared" si="79"/>
        <v>0</v>
      </c>
      <c r="CK69" s="141">
        <f t="shared" si="79"/>
        <v>0</v>
      </c>
      <c r="CL69" s="141">
        <f t="shared" si="79"/>
        <v>0</v>
      </c>
      <c r="CM69" s="141">
        <f t="shared" si="79"/>
        <v>0</v>
      </c>
      <c r="CN69" s="141">
        <f t="shared" si="79"/>
        <v>0</v>
      </c>
      <c r="CO69" s="141">
        <f t="shared" si="79"/>
        <v>0</v>
      </c>
      <c r="CP69" s="141">
        <f t="shared" si="79"/>
        <v>0</v>
      </c>
      <c r="CQ69" s="141">
        <f t="shared" si="79"/>
        <v>0</v>
      </c>
      <c r="CR69" s="141">
        <f t="shared" si="79"/>
        <v>0</v>
      </c>
      <c r="CS69" s="141">
        <f t="shared" si="79"/>
        <v>0</v>
      </c>
      <c r="CT69" s="141">
        <f t="shared" si="79"/>
        <v>0</v>
      </c>
      <c r="CU69" s="141">
        <f t="shared" si="79"/>
        <v>0</v>
      </c>
      <c r="CV69" s="141">
        <f t="shared" si="79"/>
        <v>0</v>
      </c>
      <c r="CW69" s="141">
        <f t="shared" si="79"/>
        <v>0</v>
      </c>
      <c r="CX69" s="112">
        <v>0</v>
      </c>
      <c r="CY69" s="141">
        <f>CY70+CY71+CY72+CY73+CY74+CY75</f>
        <v>0</v>
      </c>
      <c r="CZ69" s="141">
        <f>CZ70+CZ71+CZ72+CZ73+CZ74+CZ75</f>
        <v>0</v>
      </c>
      <c r="DA69" s="112">
        <v>0</v>
      </c>
      <c r="DB69" s="141">
        <f>DB70+DB71+DB72+DB73+DB74+DB75</f>
        <v>0</v>
      </c>
      <c r="DC69" s="141">
        <f>DC70+DC71+DC72+DC73+DC74+DC75</f>
        <v>0</v>
      </c>
      <c r="DD69" s="141">
        <f>DD70+DD71+DD72+DD73+DD74+DD75</f>
        <v>0</v>
      </c>
      <c r="DE69" s="141">
        <f>DE70+DE71+DE72+DE73+DE74+DE75</f>
        <v>0</v>
      </c>
      <c r="DF69" s="141">
        <f>DF70+DF71+DF72+DF73+DF74+DF75</f>
        <v>0</v>
      </c>
      <c r="DG69" s="112">
        <v>0</v>
      </c>
      <c r="DH69" s="141">
        <f>DH70+DH71+DH72+DH73+DH74+DH75</f>
        <v>0</v>
      </c>
      <c r="DI69" s="141">
        <f>DI70+DI71+DI72+DI73+DI74+DI75</f>
        <v>0</v>
      </c>
      <c r="DJ69" s="141">
        <f>DJ70+DJ71+DJ72+DJ73+DJ74+DJ75</f>
        <v>0</v>
      </c>
      <c r="DK69" s="112">
        <v>0</v>
      </c>
      <c r="DL69" s="141">
        <f>DL70+DL71+DL72+DL73+DL74+DL75</f>
        <v>0</v>
      </c>
      <c r="DM69" s="141">
        <f>DM70+DM71+DM72+DM73+DM74+DM75</f>
        <v>0</v>
      </c>
      <c r="DN69" s="141">
        <f>DN70+DN71+DN72+DN73+DN74+DN75</f>
        <v>0</v>
      </c>
      <c r="DO69" s="141">
        <f>DO70+DO71+DO72+DO73+DO74+DO75</f>
        <v>0</v>
      </c>
      <c r="DP69" s="142">
        <f>DP70+DP71+DP72+DP73+DP74+DP75</f>
        <v>0</v>
      </c>
    </row>
    <row r="70" ht="22.5" customHeight="1" spans="1:120">
      <c r="A70" s="130" t="s">
        <v>321</v>
      </c>
      <c r="B70" s="131"/>
      <c r="C70" s="131"/>
      <c r="D70" s="139" t="s">
        <v>517</v>
      </c>
      <c r="E70" s="139" t="s">
        <v>518</v>
      </c>
      <c r="F70" s="139" t="s">
        <v>519</v>
      </c>
      <c r="G70" s="139" t="s">
        <v>520</v>
      </c>
      <c r="H70" s="139" t="s">
        <v>518</v>
      </c>
      <c r="I70" s="139" t="s">
        <v>532</v>
      </c>
      <c r="J70" s="269" t="s">
        <v>64</v>
      </c>
      <c r="K70" s="112">
        <v>390470.37</v>
      </c>
      <c r="L70" s="112">
        <v>0</v>
      </c>
      <c r="M70" s="92">
        <v>0</v>
      </c>
      <c r="N70" s="92">
        <v>0</v>
      </c>
      <c r="O70" s="92">
        <v>0</v>
      </c>
      <c r="P70" s="92">
        <v>0</v>
      </c>
      <c r="Q70" s="92">
        <v>0</v>
      </c>
      <c r="R70" s="92">
        <v>0</v>
      </c>
      <c r="S70" s="92">
        <v>0</v>
      </c>
      <c r="T70" s="92">
        <v>0</v>
      </c>
      <c r="U70" s="92">
        <v>0</v>
      </c>
      <c r="V70" s="92">
        <v>0</v>
      </c>
      <c r="W70" s="92">
        <v>0</v>
      </c>
      <c r="X70" s="92">
        <v>0</v>
      </c>
      <c r="Y70" s="92">
        <v>0</v>
      </c>
      <c r="Z70" s="112">
        <v>0</v>
      </c>
      <c r="AA70" s="92">
        <v>0</v>
      </c>
      <c r="AB70" s="92">
        <v>0</v>
      </c>
      <c r="AC70" s="92">
        <v>0</v>
      </c>
      <c r="AD70" s="92">
        <v>0</v>
      </c>
      <c r="AE70" s="92">
        <v>0</v>
      </c>
      <c r="AF70" s="92">
        <v>0</v>
      </c>
      <c r="AG70" s="92">
        <v>0</v>
      </c>
      <c r="AH70" s="92">
        <v>0</v>
      </c>
      <c r="AI70" s="92">
        <v>0</v>
      </c>
      <c r="AJ70" s="92">
        <v>0</v>
      </c>
      <c r="AK70" s="92">
        <v>0</v>
      </c>
      <c r="AL70" s="92">
        <v>0</v>
      </c>
      <c r="AM70" s="92">
        <v>0</v>
      </c>
      <c r="AN70" s="92">
        <v>0</v>
      </c>
      <c r="AO70" s="92">
        <v>0</v>
      </c>
      <c r="AP70" s="92">
        <v>0</v>
      </c>
      <c r="AQ70" s="92">
        <v>0</v>
      </c>
      <c r="AR70" s="92">
        <v>0</v>
      </c>
      <c r="AS70" s="92">
        <v>0</v>
      </c>
      <c r="AT70" s="92">
        <v>0</v>
      </c>
      <c r="AU70" s="92">
        <v>0</v>
      </c>
      <c r="AV70" s="92">
        <v>0</v>
      </c>
      <c r="AW70" s="92">
        <v>0</v>
      </c>
      <c r="AX70" s="92">
        <v>0</v>
      </c>
      <c r="AY70" s="92">
        <v>0</v>
      </c>
      <c r="AZ70" s="92">
        <v>0</v>
      </c>
      <c r="BA70" s="92">
        <v>0</v>
      </c>
      <c r="BB70" s="112">
        <v>0</v>
      </c>
      <c r="BC70" s="92">
        <v>0</v>
      </c>
      <c r="BD70" s="92">
        <v>0</v>
      </c>
      <c r="BE70" s="92">
        <v>0</v>
      </c>
      <c r="BF70" s="92">
        <v>0</v>
      </c>
      <c r="BG70" s="92">
        <v>0</v>
      </c>
      <c r="BH70" s="92">
        <v>0</v>
      </c>
      <c r="BI70" s="92">
        <v>0</v>
      </c>
      <c r="BJ70" s="92">
        <v>0</v>
      </c>
      <c r="BK70" s="92">
        <v>0</v>
      </c>
      <c r="BL70" s="92">
        <v>0</v>
      </c>
      <c r="BM70" s="92">
        <v>0</v>
      </c>
      <c r="BN70" s="92">
        <v>0</v>
      </c>
      <c r="BO70" s="112">
        <v>0</v>
      </c>
      <c r="BP70" s="92">
        <v>0</v>
      </c>
      <c r="BQ70" s="92">
        <v>0</v>
      </c>
      <c r="BR70" s="92">
        <v>0</v>
      </c>
      <c r="BS70" s="92">
        <v>0</v>
      </c>
      <c r="BT70" s="112">
        <v>390470.37</v>
      </c>
      <c r="BU70" s="92">
        <v>0</v>
      </c>
      <c r="BV70" s="92">
        <v>0</v>
      </c>
      <c r="BW70" s="92">
        <v>0</v>
      </c>
      <c r="BX70" s="92">
        <v>390470.37</v>
      </c>
      <c r="BY70" s="92">
        <v>0</v>
      </c>
      <c r="BZ70" s="92">
        <v>0</v>
      </c>
      <c r="CA70" s="92">
        <v>0</v>
      </c>
      <c r="CB70" s="92">
        <v>0</v>
      </c>
      <c r="CC70" s="92">
        <v>0</v>
      </c>
      <c r="CD70" s="92">
        <v>0</v>
      </c>
      <c r="CE70" s="92">
        <v>0</v>
      </c>
      <c r="CF70" s="92">
        <v>0</v>
      </c>
      <c r="CG70" s="112">
        <v>0</v>
      </c>
      <c r="CH70" s="92">
        <v>0</v>
      </c>
      <c r="CI70" s="92">
        <v>0</v>
      </c>
      <c r="CJ70" s="92">
        <v>0</v>
      </c>
      <c r="CK70" s="92">
        <v>0</v>
      </c>
      <c r="CL70" s="92">
        <v>0</v>
      </c>
      <c r="CM70" s="92">
        <v>0</v>
      </c>
      <c r="CN70" s="92">
        <v>0</v>
      </c>
      <c r="CO70" s="92">
        <v>0</v>
      </c>
      <c r="CP70" s="92">
        <v>0</v>
      </c>
      <c r="CQ70" s="92">
        <v>0</v>
      </c>
      <c r="CR70" s="92">
        <v>0</v>
      </c>
      <c r="CS70" s="92">
        <v>0</v>
      </c>
      <c r="CT70" s="92">
        <v>0</v>
      </c>
      <c r="CU70" s="92">
        <v>0</v>
      </c>
      <c r="CV70" s="92">
        <v>0</v>
      </c>
      <c r="CW70" s="92">
        <v>0</v>
      </c>
      <c r="CX70" s="112">
        <v>0</v>
      </c>
      <c r="CY70" s="92">
        <v>0</v>
      </c>
      <c r="CZ70" s="92">
        <v>0</v>
      </c>
      <c r="DA70" s="112">
        <v>0</v>
      </c>
      <c r="DB70" s="92">
        <v>0</v>
      </c>
      <c r="DC70" s="92">
        <v>0</v>
      </c>
      <c r="DD70" s="92">
        <v>0</v>
      </c>
      <c r="DE70" s="92">
        <v>0</v>
      </c>
      <c r="DF70" s="92">
        <v>0</v>
      </c>
      <c r="DG70" s="112">
        <v>0</v>
      </c>
      <c r="DH70" s="92">
        <v>0</v>
      </c>
      <c r="DI70" s="92">
        <v>0</v>
      </c>
      <c r="DJ70" s="92">
        <v>0</v>
      </c>
      <c r="DK70" s="112">
        <v>0</v>
      </c>
      <c r="DL70" s="92">
        <v>0</v>
      </c>
      <c r="DM70" s="92">
        <v>0</v>
      </c>
      <c r="DN70" s="92">
        <v>0</v>
      </c>
      <c r="DO70" s="92">
        <v>0</v>
      </c>
      <c r="DP70" s="143">
        <v>0</v>
      </c>
    </row>
    <row r="71" ht="22.5" customHeight="1" spans="1:120">
      <c r="A71" s="130" t="s">
        <v>321</v>
      </c>
      <c r="B71" s="131"/>
      <c r="C71" s="131"/>
      <c r="D71" s="139" t="s">
        <v>522</v>
      </c>
      <c r="E71" s="139" t="s">
        <v>523</v>
      </c>
      <c r="F71" s="139" t="s">
        <v>519</v>
      </c>
      <c r="G71" s="139" t="s">
        <v>524</v>
      </c>
      <c r="H71" s="139" t="s">
        <v>523</v>
      </c>
      <c r="I71" s="139" t="s">
        <v>532</v>
      </c>
      <c r="J71" s="269" t="s">
        <v>64</v>
      </c>
      <c r="K71" s="112">
        <v>103422.71</v>
      </c>
      <c r="L71" s="112">
        <v>0</v>
      </c>
      <c r="M71" s="92">
        <v>0</v>
      </c>
      <c r="N71" s="92">
        <v>0</v>
      </c>
      <c r="O71" s="92">
        <v>0</v>
      </c>
      <c r="P71" s="92">
        <v>0</v>
      </c>
      <c r="Q71" s="92">
        <v>0</v>
      </c>
      <c r="R71" s="92">
        <v>0</v>
      </c>
      <c r="S71" s="92">
        <v>0</v>
      </c>
      <c r="T71" s="92">
        <v>0</v>
      </c>
      <c r="U71" s="92">
        <v>0</v>
      </c>
      <c r="V71" s="92">
        <v>0</v>
      </c>
      <c r="W71" s="92">
        <v>0</v>
      </c>
      <c r="X71" s="92">
        <v>0</v>
      </c>
      <c r="Y71" s="92">
        <v>0</v>
      </c>
      <c r="Z71" s="112">
        <v>0</v>
      </c>
      <c r="AA71" s="92">
        <v>0</v>
      </c>
      <c r="AB71" s="92">
        <v>0</v>
      </c>
      <c r="AC71" s="92">
        <v>0</v>
      </c>
      <c r="AD71" s="92">
        <v>0</v>
      </c>
      <c r="AE71" s="92">
        <v>0</v>
      </c>
      <c r="AF71" s="92">
        <v>0</v>
      </c>
      <c r="AG71" s="92">
        <v>0</v>
      </c>
      <c r="AH71" s="92">
        <v>0</v>
      </c>
      <c r="AI71" s="92">
        <v>0</v>
      </c>
      <c r="AJ71" s="92">
        <v>0</v>
      </c>
      <c r="AK71" s="92">
        <v>0</v>
      </c>
      <c r="AL71" s="92">
        <v>0</v>
      </c>
      <c r="AM71" s="92">
        <v>0</v>
      </c>
      <c r="AN71" s="92">
        <v>0</v>
      </c>
      <c r="AO71" s="92">
        <v>0</v>
      </c>
      <c r="AP71" s="92">
        <v>0</v>
      </c>
      <c r="AQ71" s="92">
        <v>0</v>
      </c>
      <c r="AR71" s="92">
        <v>0</v>
      </c>
      <c r="AS71" s="92">
        <v>0</v>
      </c>
      <c r="AT71" s="92">
        <v>0</v>
      </c>
      <c r="AU71" s="92">
        <v>0</v>
      </c>
      <c r="AV71" s="92">
        <v>0</v>
      </c>
      <c r="AW71" s="92">
        <v>0</v>
      </c>
      <c r="AX71" s="92">
        <v>0</v>
      </c>
      <c r="AY71" s="92">
        <v>0</v>
      </c>
      <c r="AZ71" s="92">
        <v>0</v>
      </c>
      <c r="BA71" s="92">
        <v>0</v>
      </c>
      <c r="BB71" s="112">
        <v>0</v>
      </c>
      <c r="BC71" s="92">
        <v>0</v>
      </c>
      <c r="BD71" s="92">
        <v>0</v>
      </c>
      <c r="BE71" s="92">
        <v>0</v>
      </c>
      <c r="BF71" s="92">
        <v>0</v>
      </c>
      <c r="BG71" s="92">
        <v>0</v>
      </c>
      <c r="BH71" s="92">
        <v>0</v>
      </c>
      <c r="BI71" s="92">
        <v>0</v>
      </c>
      <c r="BJ71" s="92">
        <v>0</v>
      </c>
      <c r="BK71" s="92">
        <v>0</v>
      </c>
      <c r="BL71" s="92">
        <v>0</v>
      </c>
      <c r="BM71" s="92">
        <v>0</v>
      </c>
      <c r="BN71" s="92">
        <v>0</v>
      </c>
      <c r="BO71" s="112">
        <v>0</v>
      </c>
      <c r="BP71" s="92">
        <v>0</v>
      </c>
      <c r="BQ71" s="92">
        <v>0</v>
      </c>
      <c r="BR71" s="92">
        <v>0</v>
      </c>
      <c r="BS71" s="92">
        <v>0</v>
      </c>
      <c r="BT71" s="112">
        <v>103422.71</v>
      </c>
      <c r="BU71" s="92">
        <v>0</v>
      </c>
      <c r="BV71" s="92">
        <v>0</v>
      </c>
      <c r="BW71" s="92">
        <v>0</v>
      </c>
      <c r="BX71" s="92">
        <v>103422.71</v>
      </c>
      <c r="BY71" s="92">
        <v>0</v>
      </c>
      <c r="BZ71" s="92">
        <v>0</v>
      </c>
      <c r="CA71" s="92">
        <v>0</v>
      </c>
      <c r="CB71" s="92">
        <v>0</v>
      </c>
      <c r="CC71" s="92">
        <v>0</v>
      </c>
      <c r="CD71" s="92">
        <v>0</v>
      </c>
      <c r="CE71" s="92">
        <v>0</v>
      </c>
      <c r="CF71" s="92">
        <v>0</v>
      </c>
      <c r="CG71" s="112">
        <v>0</v>
      </c>
      <c r="CH71" s="92">
        <v>0</v>
      </c>
      <c r="CI71" s="92">
        <v>0</v>
      </c>
      <c r="CJ71" s="92">
        <v>0</v>
      </c>
      <c r="CK71" s="92">
        <v>0</v>
      </c>
      <c r="CL71" s="92">
        <v>0</v>
      </c>
      <c r="CM71" s="92">
        <v>0</v>
      </c>
      <c r="CN71" s="92">
        <v>0</v>
      </c>
      <c r="CO71" s="92">
        <v>0</v>
      </c>
      <c r="CP71" s="92">
        <v>0</v>
      </c>
      <c r="CQ71" s="92">
        <v>0</v>
      </c>
      <c r="CR71" s="92">
        <v>0</v>
      </c>
      <c r="CS71" s="92">
        <v>0</v>
      </c>
      <c r="CT71" s="92">
        <v>0</v>
      </c>
      <c r="CU71" s="92">
        <v>0</v>
      </c>
      <c r="CV71" s="92">
        <v>0</v>
      </c>
      <c r="CW71" s="92">
        <v>0</v>
      </c>
      <c r="CX71" s="112">
        <v>0</v>
      </c>
      <c r="CY71" s="92">
        <v>0</v>
      </c>
      <c r="CZ71" s="92">
        <v>0</v>
      </c>
      <c r="DA71" s="112">
        <v>0</v>
      </c>
      <c r="DB71" s="92">
        <v>0</v>
      </c>
      <c r="DC71" s="92">
        <v>0</v>
      </c>
      <c r="DD71" s="92">
        <v>0</v>
      </c>
      <c r="DE71" s="92">
        <v>0</v>
      </c>
      <c r="DF71" s="92">
        <v>0</v>
      </c>
      <c r="DG71" s="112">
        <v>0</v>
      </c>
      <c r="DH71" s="92">
        <v>0</v>
      </c>
      <c r="DI71" s="92">
        <v>0</v>
      </c>
      <c r="DJ71" s="92">
        <v>0</v>
      </c>
      <c r="DK71" s="112">
        <v>0</v>
      </c>
      <c r="DL71" s="92">
        <v>0</v>
      </c>
      <c r="DM71" s="92">
        <v>0</v>
      </c>
      <c r="DN71" s="92">
        <v>0</v>
      </c>
      <c r="DO71" s="92">
        <v>0</v>
      </c>
      <c r="DP71" s="143">
        <v>0</v>
      </c>
    </row>
    <row r="72" ht="22.5" customHeight="1" spans="1:120">
      <c r="A72" s="130" t="s">
        <v>321</v>
      </c>
      <c r="B72" s="131"/>
      <c r="C72" s="131"/>
      <c r="D72" s="139" t="s">
        <v>635</v>
      </c>
      <c r="E72" s="139" t="s">
        <v>636</v>
      </c>
      <c r="F72" s="139" t="s">
        <v>519</v>
      </c>
      <c r="G72" s="139" t="s">
        <v>637</v>
      </c>
      <c r="H72" s="139" t="s">
        <v>638</v>
      </c>
      <c r="I72" s="139" t="s">
        <v>532</v>
      </c>
      <c r="J72" s="269" t="s">
        <v>64</v>
      </c>
      <c r="K72" s="112">
        <v>2199400</v>
      </c>
      <c r="L72" s="112">
        <v>0</v>
      </c>
      <c r="M72" s="92">
        <v>0</v>
      </c>
      <c r="N72" s="92">
        <v>0</v>
      </c>
      <c r="O72" s="92">
        <v>0</v>
      </c>
      <c r="P72" s="92">
        <v>0</v>
      </c>
      <c r="Q72" s="92">
        <v>0</v>
      </c>
      <c r="R72" s="92">
        <v>0</v>
      </c>
      <c r="S72" s="92">
        <v>0</v>
      </c>
      <c r="T72" s="92">
        <v>0</v>
      </c>
      <c r="U72" s="92">
        <v>0</v>
      </c>
      <c r="V72" s="92">
        <v>0</v>
      </c>
      <c r="W72" s="92">
        <v>0</v>
      </c>
      <c r="X72" s="92">
        <v>0</v>
      </c>
      <c r="Y72" s="92">
        <v>0</v>
      </c>
      <c r="Z72" s="112">
        <v>0</v>
      </c>
      <c r="AA72" s="92">
        <v>0</v>
      </c>
      <c r="AB72" s="92">
        <v>0</v>
      </c>
      <c r="AC72" s="92">
        <v>0</v>
      </c>
      <c r="AD72" s="92">
        <v>0</v>
      </c>
      <c r="AE72" s="92">
        <v>0</v>
      </c>
      <c r="AF72" s="92">
        <v>0</v>
      </c>
      <c r="AG72" s="92">
        <v>0</v>
      </c>
      <c r="AH72" s="92">
        <v>0</v>
      </c>
      <c r="AI72" s="92">
        <v>0</v>
      </c>
      <c r="AJ72" s="92">
        <v>0</v>
      </c>
      <c r="AK72" s="92">
        <v>0</v>
      </c>
      <c r="AL72" s="92">
        <v>0</v>
      </c>
      <c r="AM72" s="92">
        <v>0</v>
      </c>
      <c r="AN72" s="92">
        <v>0</v>
      </c>
      <c r="AO72" s="92">
        <v>0</v>
      </c>
      <c r="AP72" s="92">
        <v>0</v>
      </c>
      <c r="AQ72" s="92">
        <v>0</v>
      </c>
      <c r="AR72" s="92">
        <v>0</v>
      </c>
      <c r="AS72" s="92">
        <v>0</v>
      </c>
      <c r="AT72" s="92">
        <v>0</v>
      </c>
      <c r="AU72" s="92">
        <v>0</v>
      </c>
      <c r="AV72" s="92">
        <v>0</v>
      </c>
      <c r="AW72" s="92">
        <v>0</v>
      </c>
      <c r="AX72" s="92">
        <v>0</v>
      </c>
      <c r="AY72" s="92">
        <v>0</v>
      </c>
      <c r="AZ72" s="92">
        <v>0</v>
      </c>
      <c r="BA72" s="92">
        <v>0</v>
      </c>
      <c r="BB72" s="112">
        <v>0</v>
      </c>
      <c r="BC72" s="92">
        <v>0</v>
      </c>
      <c r="BD72" s="92">
        <v>0</v>
      </c>
      <c r="BE72" s="92">
        <v>0</v>
      </c>
      <c r="BF72" s="92">
        <v>0</v>
      </c>
      <c r="BG72" s="92">
        <v>0</v>
      </c>
      <c r="BH72" s="92">
        <v>0</v>
      </c>
      <c r="BI72" s="92">
        <v>0</v>
      </c>
      <c r="BJ72" s="92">
        <v>0</v>
      </c>
      <c r="BK72" s="92">
        <v>0</v>
      </c>
      <c r="BL72" s="92">
        <v>0</v>
      </c>
      <c r="BM72" s="92">
        <v>0</v>
      </c>
      <c r="BN72" s="92">
        <v>0</v>
      </c>
      <c r="BO72" s="112">
        <v>0</v>
      </c>
      <c r="BP72" s="92">
        <v>0</v>
      </c>
      <c r="BQ72" s="92">
        <v>0</v>
      </c>
      <c r="BR72" s="92">
        <v>0</v>
      </c>
      <c r="BS72" s="92">
        <v>0</v>
      </c>
      <c r="BT72" s="112">
        <v>2199400</v>
      </c>
      <c r="BU72" s="92">
        <v>0</v>
      </c>
      <c r="BV72" s="92">
        <v>0</v>
      </c>
      <c r="BW72" s="92">
        <v>0</v>
      </c>
      <c r="BX72" s="92">
        <v>0</v>
      </c>
      <c r="BY72" s="92">
        <v>0</v>
      </c>
      <c r="BZ72" s="92">
        <v>0</v>
      </c>
      <c r="CA72" s="92">
        <v>0</v>
      </c>
      <c r="CB72" s="92">
        <v>0</v>
      </c>
      <c r="CC72" s="92">
        <v>0</v>
      </c>
      <c r="CD72" s="92">
        <v>0</v>
      </c>
      <c r="CE72" s="92">
        <v>0</v>
      </c>
      <c r="CF72" s="92">
        <v>2199400</v>
      </c>
      <c r="CG72" s="112">
        <v>0</v>
      </c>
      <c r="CH72" s="92">
        <v>0</v>
      </c>
      <c r="CI72" s="92">
        <v>0</v>
      </c>
      <c r="CJ72" s="92">
        <v>0</v>
      </c>
      <c r="CK72" s="92">
        <v>0</v>
      </c>
      <c r="CL72" s="92">
        <v>0</v>
      </c>
      <c r="CM72" s="92">
        <v>0</v>
      </c>
      <c r="CN72" s="92">
        <v>0</v>
      </c>
      <c r="CO72" s="92">
        <v>0</v>
      </c>
      <c r="CP72" s="92">
        <v>0</v>
      </c>
      <c r="CQ72" s="92">
        <v>0</v>
      </c>
      <c r="CR72" s="92">
        <v>0</v>
      </c>
      <c r="CS72" s="92">
        <v>0</v>
      </c>
      <c r="CT72" s="92">
        <v>0</v>
      </c>
      <c r="CU72" s="92">
        <v>0</v>
      </c>
      <c r="CV72" s="92">
        <v>0</v>
      </c>
      <c r="CW72" s="92">
        <v>0</v>
      </c>
      <c r="CX72" s="112">
        <v>0</v>
      </c>
      <c r="CY72" s="92">
        <v>0</v>
      </c>
      <c r="CZ72" s="92">
        <v>0</v>
      </c>
      <c r="DA72" s="112">
        <v>0</v>
      </c>
      <c r="DB72" s="92">
        <v>0</v>
      </c>
      <c r="DC72" s="92">
        <v>0</v>
      </c>
      <c r="DD72" s="92">
        <v>0</v>
      </c>
      <c r="DE72" s="92">
        <v>0</v>
      </c>
      <c r="DF72" s="92">
        <v>0</v>
      </c>
      <c r="DG72" s="112">
        <v>0</v>
      </c>
      <c r="DH72" s="92">
        <v>0</v>
      </c>
      <c r="DI72" s="92">
        <v>0</v>
      </c>
      <c r="DJ72" s="92">
        <v>0</v>
      </c>
      <c r="DK72" s="112">
        <v>0</v>
      </c>
      <c r="DL72" s="92">
        <v>0</v>
      </c>
      <c r="DM72" s="92">
        <v>0</v>
      </c>
      <c r="DN72" s="92">
        <v>0</v>
      </c>
      <c r="DO72" s="92">
        <v>0</v>
      </c>
      <c r="DP72" s="143">
        <v>0</v>
      </c>
    </row>
    <row r="73" ht="22.5" customHeight="1" spans="1:120">
      <c r="A73" s="130" t="s">
        <v>321</v>
      </c>
      <c r="B73" s="131"/>
      <c r="C73" s="131"/>
      <c r="D73" s="139" t="s">
        <v>639</v>
      </c>
      <c r="E73" s="139" t="s">
        <v>640</v>
      </c>
      <c r="F73" s="139" t="s">
        <v>519</v>
      </c>
      <c r="G73" s="139" t="s">
        <v>641</v>
      </c>
      <c r="H73" s="139" t="s">
        <v>642</v>
      </c>
      <c r="I73" s="139" t="s">
        <v>532</v>
      </c>
      <c r="J73" s="269" t="s">
        <v>64</v>
      </c>
      <c r="K73" s="112">
        <v>72490</v>
      </c>
      <c r="L73" s="112">
        <v>0</v>
      </c>
      <c r="M73" s="92">
        <v>0</v>
      </c>
      <c r="N73" s="92">
        <v>0</v>
      </c>
      <c r="O73" s="92">
        <v>0</v>
      </c>
      <c r="P73" s="92">
        <v>0</v>
      </c>
      <c r="Q73" s="92">
        <v>0</v>
      </c>
      <c r="R73" s="92">
        <v>0</v>
      </c>
      <c r="S73" s="92">
        <v>0</v>
      </c>
      <c r="T73" s="92">
        <v>0</v>
      </c>
      <c r="U73" s="92">
        <v>0</v>
      </c>
      <c r="V73" s="92">
        <v>0</v>
      </c>
      <c r="W73" s="92">
        <v>0</v>
      </c>
      <c r="X73" s="92">
        <v>0</v>
      </c>
      <c r="Y73" s="92">
        <v>0</v>
      </c>
      <c r="Z73" s="112">
        <v>0</v>
      </c>
      <c r="AA73" s="92">
        <v>0</v>
      </c>
      <c r="AB73" s="92">
        <v>0</v>
      </c>
      <c r="AC73" s="92">
        <v>0</v>
      </c>
      <c r="AD73" s="92">
        <v>0</v>
      </c>
      <c r="AE73" s="92">
        <v>0</v>
      </c>
      <c r="AF73" s="92">
        <v>0</v>
      </c>
      <c r="AG73" s="92">
        <v>0</v>
      </c>
      <c r="AH73" s="92">
        <v>0</v>
      </c>
      <c r="AI73" s="92">
        <v>0</v>
      </c>
      <c r="AJ73" s="92">
        <v>0</v>
      </c>
      <c r="AK73" s="92">
        <v>0</v>
      </c>
      <c r="AL73" s="92">
        <v>0</v>
      </c>
      <c r="AM73" s="92">
        <v>0</v>
      </c>
      <c r="AN73" s="92">
        <v>0</v>
      </c>
      <c r="AO73" s="92">
        <v>0</v>
      </c>
      <c r="AP73" s="92">
        <v>0</v>
      </c>
      <c r="AQ73" s="92">
        <v>0</v>
      </c>
      <c r="AR73" s="92">
        <v>0</v>
      </c>
      <c r="AS73" s="92">
        <v>0</v>
      </c>
      <c r="AT73" s="92">
        <v>0</v>
      </c>
      <c r="AU73" s="92">
        <v>0</v>
      </c>
      <c r="AV73" s="92">
        <v>0</v>
      </c>
      <c r="AW73" s="92">
        <v>0</v>
      </c>
      <c r="AX73" s="92">
        <v>0</v>
      </c>
      <c r="AY73" s="92">
        <v>0</v>
      </c>
      <c r="AZ73" s="92">
        <v>0</v>
      </c>
      <c r="BA73" s="92">
        <v>0</v>
      </c>
      <c r="BB73" s="112">
        <v>0</v>
      </c>
      <c r="BC73" s="92">
        <v>0</v>
      </c>
      <c r="BD73" s="92">
        <v>0</v>
      </c>
      <c r="BE73" s="92">
        <v>0</v>
      </c>
      <c r="BF73" s="92">
        <v>0</v>
      </c>
      <c r="BG73" s="92">
        <v>0</v>
      </c>
      <c r="BH73" s="92">
        <v>0</v>
      </c>
      <c r="BI73" s="92">
        <v>0</v>
      </c>
      <c r="BJ73" s="92">
        <v>0</v>
      </c>
      <c r="BK73" s="92">
        <v>0</v>
      </c>
      <c r="BL73" s="92">
        <v>0</v>
      </c>
      <c r="BM73" s="92">
        <v>0</v>
      </c>
      <c r="BN73" s="92">
        <v>0</v>
      </c>
      <c r="BO73" s="112">
        <v>0</v>
      </c>
      <c r="BP73" s="92">
        <v>0</v>
      </c>
      <c r="BQ73" s="92">
        <v>0</v>
      </c>
      <c r="BR73" s="92">
        <v>0</v>
      </c>
      <c r="BS73" s="92">
        <v>0</v>
      </c>
      <c r="BT73" s="112">
        <v>72490</v>
      </c>
      <c r="BU73" s="92">
        <v>0</v>
      </c>
      <c r="BV73" s="92">
        <v>0</v>
      </c>
      <c r="BW73" s="92">
        <v>0</v>
      </c>
      <c r="BX73" s="92">
        <v>72490</v>
      </c>
      <c r="BY73" s="92">
        <v>0</v>
      </c>
      <c r="BZ73" s="92">
        <v>0</v>
      </c>
      <c r="CA73" s="92">
        <v>0</v>
      </c>
      <c r="CB73" s="92">
        <v>0</v>
      </c>
      <c r="CC73" s="92">
        <v>0</v>
      </c>
      <c r="CD73" s="92">
        <v>0</v>
      </c>
      <c r="CE73" s="92">
        <v>0</v>
      </c>
      <c r="CF73" s="92">
        <v>0</v>
      </c>
      <c r="CG73" s="112">
        <v>0</v>
      </c>
      <c r="CH73" s="92">
        <v>0</v>
      </c>
      <c r="CI73" s="92">
        <v>0</v>
      </c>
      <c r="CJ73" s="92">
        <v>0</v>
      </c>
      <c r="CK73" s="92">
        <v>0</v>
      </c>
      <c r="CL73" s="92">
        <v>0</v>
      </c>
      <c r="CM73" s="92">
        <v>0</v>
      </c>
      <c r="CN73" s="92">
        <v>0</v>
      </c>
      <c r="CO73" s="92">
        <v>0</v>
      </c>
      <c r="CP73" s="92">
        <v>0</v>
      </c>
      <c r="CQ73" s="92">
        <v>0</v>
      </c>
      <c r="CR73" s="92">
        <v>0</v>
      </c>
      <c r="CS73" s="92">
        <v>0</v>
      </c>
      <c r="CT73" s="92">
        <v>0</v>
      </c>
      <c r="CU73" s="92">
        <v>0</v>
      </c>
      <c r="CV73" s="92">
        <v>0</v>
      </c>
      <c r="CW73" s="92">
        <v>0</v>
      </c>
      <c r="CX73" s="112">
        <v>0</v>
      </c>
      <c r="CY73" s="92">
        <v>0</v>
      </c>
      <c r="CZ73" s="92">
        <v>0</v>
      </c>
      <c r="DA73" s="112">
        <v>0</v>
      </c>
      <c r="DB73" s="92">
        <v>0</v>
      </c>
      <c r="DC73" s="92">
        <v>0</v>
      </c>
      <c r="DD73" s="92">
        <v>0</v>
      </c>
      <c r="DE73" s="92">
        <v>0</v>
      </c>
      <c r="DF73" s="92">
        <v>0</v>
      </c>
      <c r="DG73" s="112">
        <v>0</v>
      </c>
      <c r="DH73" s="92">
        <v>0</v>
      </c>
      <c r="DI73" s="92">
        <v>0</v>
      </c>
      <c r="DJ73" s="92">
        <v>0</v>
      </c>
      <c r="DK73" s="112">
        <v>0</v>
      </c>
      <c r="DL73" s="92">
        <v>0</v>
      </c>
      <c r="DM73" s="92">
        <v>0</v>
      </c>
      <c r="DN73" s="92">
        <v>0</v>
      </c>
      <c r="DO73" s="92">
        <v>0</v>
      </c>
      <c r="DP73" s="143">
        <v>0</v>
      </c>
    </row>
    <row r="74" ht="22.5" customHeight="1" spans="1:120">
      <c r="A74" s="130" t="s">
        <v>321</v>
      </c>
      <c r="B74" s="131"/>
      <c r="C74" s="131"/>
      <c r="D74" s="139" t="s">
        <v>643</v>
      </c>
      <c r="E74" s="139" t="s">
        <v>553</v>
      </c>
      <c r="F74" s="139" t="s">
        <v>519</v>
      </c>
      <c r="G74" s="139" t="s">
        <v>644</v>
      </c>
      <c r="H74" s="139" t="s">
        <v>553</v>
      </c>
      <c r="I74" s="139" t="s">
        <v>532</v>
      </c>
      <c r="J74" s="269" t="s">
        <v>64</v>
      </c>
      <c r="K74" s="112">
        <v>2216842</v>
      </c>
      <c r="L74" s="112">
        <v>0</v>
      </c>
      <c r="M74" s="92">
        <v>0</v>
      </c>
      <c r="N74" s="92">
        <v>0</v>
      </c>
      <c r="O74" s="92">
        <v>0</v>
      </c>
      <c r="P74" s="92">
        <v>0</v>
      </c>
      <c r="Q74" s="92">
        <v>0</v>
      </c>
      <c r="R74" s="92">
        <v>0</v>
      </c>
      <c r="S74" s="92">
        <v>0</v>
      </c>
      <c r="T74" s="92">
        <v>0</v>
      </c>
      <c r="U74" s="92">
        <v>0</v>
      </c>
      <c r="V74" s="92">
        <v>0</v>
      </c>
      <c r="W74" s="92">
        <v>0</v>
      </c>
      <c r="X74" s="92">
        <v>0</v>
      </c>
      <c r="Y74" s="92">
        <v>0</v>
      </c>
      <c r="Z74" s="112">
        <v>0</v>
      </c>
      <c r="AA74" s="92">
        <v>0</v>
      </c>
      <c r="AB74" s="92">
        <v>0</v>
      </c>
      <c r="AC74" s="92">
        <v>0</v>
      </c>
      <c r="AD74" s="92">
        <v>0</v>
      </c>
      <c r="AE74" s="92">
        <v>0</v>
      </c>
      <c r="AF74" s="92">
        <v>0</v>
      </c>
      <c r="AG74" s="92">
        <v>0</v>
      </c>
      <c r="AH74" s="92">
        <v>0</v>
      </c>
      <c r="AI74" s="92">
        <v>0</v>
      </c>
      <c r="AJ74" s="92">
        <v>0</v>
      </c>
      <c r="AK74" s="92">
        <v>0</v>
      </c>
      <c r="AL74" s="92">
        <v>0</v>
      </c>
      <c r="AM74" s="92">
        <v>0</v>
      </c>
      <c r="AN74" s="92">
        <v>0</v>
      </c>
      <c r="AO74" s="92">
        <v>0</v>
      </c>
      <c r="AP74" s="92">
        <v>0</v>
      </c>
      <c r="AQ74" s="92">
        <v>0</v>
      </c>
      <c r="AR74" s="92">
        <v>0</v>
      </c>
      <c r="AS74" s="92">
        <v>0</v>
      </c>
      <c r="AT74" s="92">
        <v>0</v>
      </c>
      <c r="AU74" s="92">
        <v>0</v>
      </c>
      <c r="AV74" s="92">
        <v>0</v>
      </c>
      <c r="AW74" s="92">
        <v>0</v>
      </c>
      <c r="AX74" s="92">
        <v>0</v>
      </c>
      <c r="AY74" s="92">
        <v>0</v>
      </c>
      <c r="AZ74" s="92">
        <v>0</v>
      </c>
      <c r="BA74" s="92">
        <v>0</v>
      </c>
      <c r="BB74" s="112">
        <v>0</v>
      </c>
      <c r="BC74" s="92">
        <v>0</v>
      </c>
      <c r="BD74" s="92">
        <v>0</v>
      </c>
      <c r="BE74" s="92">
        <v>0</v>
      </c>
      <c r="BF74" s="92">
        <v>0</v>
      </c>
      <c r="BG74" s="92">
        <v>0</v>
      </c>
      <c r="BH74" s="92">
        <v>0</v>
      </c>
      <c r="BI74" s="92">
        <v>0</v>
      </c>
      <c r="BJ74" s="92">
        <v>0</v>
      </c>
      <c r="BK74" s="92">
        <v>0</v>
      </c>
      <c r="BL74" s="92">
        <v>0</v>
      </c>
      <c r="BM74" s="92">
        <v>0</v>
      </c>
      <c r="BN74" s="92">
        <v>0</v>
      </c>
      <c r="BO74" s="112">
        <v>0</v>
      </c>
      <c r="BP74" s="92">
        <v>0</v>
      </c>
      <c r="BQ74" s="92">
        <v>0</v>
      </c>
      <c r="BR74" s="92">
        <v>0</v>
      </c>
      <c r="BS74" s="92">
        <v>0</v>
      </c>
      <c r="BT74" s="112">
        <v>2216842</v>
      </c>
      <c r="BU74" s="92">
        <v>0</v>
      </c>
      <c r="BV74" s="92">
        <v>0</v>
      </c>
      <c r="BW74" s="92">
        <v>0</v>
      </c>
      <c r="BX74" s="92">
        <v>0</v>
      </c>
      <c r="BY74" s="92">
        <v>0</v>
      </c>
      <c r="BZ74" s="92">
        <v>0</v>
      </c>
      <c r="CA74" s="92">
        <v>0</v>
      </c>
      <c r="CB74" s="92">
        <v>0</v>
      </c>
      <c r="CC74" s="92">
        <v>0</v>
      </c>
      <c r="CD74" s="92">
        <v>0</v>
      </c>
      <c r="CE74" s="92">
        <v>0</v>
      </c>
      <c r="CF74" s="92">
        <v>2216842</v>
      </c>
      <c r="CG74" s="112">
        <v>0</v>
      </c>
      <c r="CH74" s="92">
        <v>0</v>
      </c>
      <c r="CI74" s="92">
        <v>0</v>
      </c>
      <c r="CJ74" s="92">
        <v>0</v>
      </c>
      <c r="CK74" s="92">
        <v>0</v>
      </c>
      <c r="CL74" s="92">
        <v>0</v>
      </c>
      <c r="CM74" s="92">
        <v>0</v>
      </c>
      <c r="CN74" s="92">
        <v>0</v>
      </c>
      <c r="CO74" s="92">
        <v>0</v>
      </c>
      <c r="CP74" s="92">
        <v>0</v>
      </c>
      <c r="CQ74" s="92">
        <v>0</v>
      </c>
      <c r="CR74" s="92">
        <v>0</v>
      </c>
      <c r="CS74" s="92">
        <v>0</v>
      </c>
      <c r="CT74" s="92">
        <v>0</v>
      </c>
      <c r="CU74" s="92">
        <v>0</v>
      </c>
      <c r="CV74" s="92">
        <v>0</v>
      </c>
      <c r="CW74" s="92">
        <v>0</v>
      </c>
      <c r="CX74" s="112">
        <v>0</v>
      </c>
      <c r="CY74" s="92">
        <v>0</v>
      </c>
      <c r="CZ74" s="92">
        <v>0</v>
      </c>
      <c r="DA74" s="112">
        <v>0</v>
      </c>
      <c r="DB74" s="92">
        <v>0</v>
      </c>
      <c r="DC74" s="92">
        <v>0</v>
      </c>
      <c r="DD74" s="92">
        <v>0</v>
      </c>
      <c r="DE74" s="92">
        <v>0</v>
      </c>
      <c r="DF74" s="92">
        <v>0</v>
      </c>
      <c r="DG74" s="112">
        <v>0</v>
      </c>
      <c r="DH74" s="92">
        <v>0</v>
      </c>
      <c r="DI74" s="92">
        <v>0</v>
      </c>
      <c r="DJ74" s="92">
        <v>0</v>
      </c>
      <c r="DK74" s="112">
        <v>0</v>
      </c>
      <c r="DL74" s="92">
        <v>0</v>
      </c>
      <c r="DM74" s="92">
        <v>0</v>
      </c>
      <c r="DN74" s="92">
        <v>0</v>
      </c>
      <c r="DO74" s="92">
        <v>0</v>
      </c>
      <c r="DP74" s="143">
        <v>0</v>
      </c>
    </row>
    <row r="75" ht="22.5" customHeight="1" spans="1:120">
      <c r="A75" s="130" t="s">
        <v>321</v>
      </c>
      <c r="B75" s="131"/>
      <c r="C75" s="131"/>
      <c r="D75" s="139" t="s">
        <v>621</v>
      </c>
      <c r="E75" s="139" t="s">
        <v>622</v>
      </c>
      <c r="F75" s="139" t="s">
        <v>519</v>
      </c>
      <c r="G75" s="139" t="s">
        <v>645</v>
      </c>
      <c r="H75" s="139" t="s">
        <v>622</v>
      </c>
      <c r="I75" s="139" t="s">
        <v>532</v>
      </c>
      <c r="J75" s="269" t="s">
        <v>64</v>
      </c>
      <c r="K75" s="112">
        <v>1480</v>
      </c>
      <c r="L75" s="112">
        <v>0</v>
      </c>
      <c r="M75" s="92">
        <v>0</v>
      </c>
      <c r="N75" s="92">
        <v>0</v>
      </c>
      <c r="O75" s="92">
        <v>0</v>
      </c>
      <c r="P75" s="92">
        <v>0</v>
      </c>
      <c r="Q75" s="92">
        <v>0</v>
      </c>
      <c r="R75" s="92">
        <v>0</v>
      </c>
      <c r="S75" s="92">
        <v>0</v>
      </c>
      <c r="T75" s="92">
        <v>0</v>
      </c>
      <c r="U75" s="92">
        <v>0</v>
      </c>
      <c r="V75" s="92">
        <v>0</v>
      </c>
      <c r="W75" s="92">
        <v>0</v>
      </c>
      <c r="X75" s="92">
        <v>0</v>
      </c>
      <c r="Y75" s="92">
        <v>0</v>
      </c>
      <c r="Z75" s="112">
        <v>0</v>
      </c>
      <c r="AA75" s="92">
        <v>0</v>
      </c>
      <c r="AB75" s="92">
        <v>0</v>
      </c>
      <c r="AC75" s="92">
        <v>0</v>
      </c>
      <c r="AD75" s="92">
        <v>0</v>
      </c>
      <c r="AE75" s="92">
        <v>0</v>
      </c>
      <c r="AF75" s="92">
        <v>0</v>
      </c>
      <c r="AG75" s="92">
        <v>0</v>
      </c>
      <c r="AH75" s="92">
        <v>0</v>
      </c>
      <c r="AI75" s="92">
        <v>0</v>
      </c>
      <c r="AJ75" s="92">
        <v>0</v>
      </c>
      <c r="AK75" s="92">
        <v>0</v>
      </c>
      <c r="AL75" s="92">
        <v>0</v>
      </c>
      <c r="AM75" s="92">
        <v>0</v>
      </c>
      <c r="AN75" s="92">
        <v>0</v>
      </c>
      <c r="AO75" s="92">
        <v>0</v>
      </c>
      <c r="AP75" s="92">
        <v>0</v>
      </c>
      <c r="AQ75" s="92">
        <v>0</v>
      </c>
      <c r="AR75" s="92">
        <v>0</v>
      </c>
      <c r="AS75" s="92">
        <v>0</v>
      </c>
      <c r="AT75" s="92">
        <v>0</v>
      </c>
      <c r="AU75" s="92">
        <v>0</v>
      </c>
      <c r="AV75" s="92">
        <v>0</v>
      </c>
      <c r="AW75" s="92">
        <v>0</v>
      </c>
      <c r="AX75" s="92">
        <v>0</v>
      </c>
      <c r="AY75" s="92">
        <v>0</v>
      </c>
      <c r="AZ75" s="92">
        <v>0</v>
      </c>
      <c r="BA75" s="92">
        <v>0</v>
      </c>
      <c r="BB75" s="112">
        <v>0</v>
      </c>
      <c r="BC75" s="92">
        <v>0</v>
      </c>
      <c r="BD75" s="92">
        <v>0</v>
      </c>
      <c r="BE75" s="92">
        <v>0</v>
      </c>
      <c r="BF75" s="92">
        <v>0</v>
      </c>
      <c r="BG75" s="92">
        <v>0</v>
      </c>
      <c r="BH75" s="92">
        <v>0</v>
      </c>
      <c r="BI75" s="92">
        <v>0</v>
      </c>
      <c r="BJ75" s="92">
        <v>0</v>
      </c>
      <c r="BK75" s="92">
        <v>0</v>
      </c>
      <c r="BL75" s="92">
        <v>0</v>
      </c>
      <c r="BM75" s="92">
        <v>0</v>
      </c>
      <c r="BN75" s="92">
        <v>0</v>
      </c>
      <c r="BO75" s="112">
        <v>0</v>
      </c>
      <c r="BP75" s="92">
        <v>0</v>
      </c>
      <c r="BQ75" s="92">
        <v>0</v>
      </c>
      <c r="BR75" s="92">
        <v>0</v>
      </c>
      <c r="BS75" s="92">
        <v>0</v>
      </c>
      <c r="BT75" s="112">
        <v>1480</v>
      </c>
      <c r="BU75" s="92">
        <v>0</v>
      </c>
      <c r="BV75" s="92">
        <v>0</v>
      </c>
      <c r="BW75" s="92">
        <v>0</v>
      </c>
      <c r="BX75" s="92">
        <v>1480</v>
      </c>
      <c r="BY75" s="92">
        <v>0</v>
      </c>
      <c r="BZ75" s="92">
        <v>0</v>
      </c>
      <c r="CA75" s="92">
        <v>0</v>
      </c>
      <c r="CB75" s="92">
        <v>0</v>
      </c>
      <c r="CC75" s="92">
        <v>0</v>
      </c>
      <c r="CD75" s="92">
        <v>0</v>
      </c>
      <c r="CE75" s="92">
        <v>0</v>
      </c>
      <c r="CF75" s="92">
        <v>0</v>
      </c>
      <c r="CG75" s="112">
        <v>0</v>
      </c>
      <c r="CH75" s="92">
        <v>0</v>
      </c>
      <c r="CI75" s="92">
        <v>0</v>
      </c>
      <c r="CJ75" s="92">
        <v>0</v>
      </c>
      <c r="CK75" s="92">
        <v>0</v>
      </c>
      <c r="CL75" s="92">
        <v>0</v>
      </c>
      <c r="CM75" s="92">
        <v>0</v>
      </c>
      <c r="CN75" s="92">
        <v>0</v>
      </c>
      <c r="CO75" s="92">
        <v>0</v>
      </c>
      <c r="CP75" s="92">
        <v>0</v>
      </c>
      <c r="CQ75" s="92">
        <v>0</v>
      </c>
      <c r="CR75" s="92">
        <v>0</v>
      </c>
      <c r="CS75" s="92">
        <v>0</v>
      </c>
      <c r="CT75" s="92">
        <v>0</v>
      </c>
      <c r="CU75" s="92">
        <v>0</v>
      </c>
      <c r="CV75" s="92">
        <v>0</v>
      </c>
      <c r="CW75" s="92">
        <v>0</v>
      </c>
      <c r="CX75" s="112">
        <v>0</v>
      </c>
      <c r="CY75" s="92">
        <v>0</v>
      </c>
      <c r="CZ75" s="92">
        <v>0</v>
      </c>
      <c r="DA75" s="112">
        <v>0</v>
      </c>
      <c r="DB75" s="92">
        <v>0</v>
      </c>
      <c r="DC75" s="92">
        <v>0</v>
      </c>
      <c r="DD75" s="92">
        <v>0</v>
      </c>
      <c r="DE75" s="92">
        <v>0</v>
      </c>
      <c r="DF75" s="92">
        <v>0</v>
      </c>
      <c r="DG75" s="112">
        <v>0</v>
      </c>
      <c r="DH75" s="92">
        <v>0</v>
      </c>
      <c r="DI75" s="92">
        <v>0</v>
      </c>
      <c r="DJ75" s="92">
        <v>0</v>
      </c>
      <c r="DK75" s="112">
        <v>0</v>
      </c>
      <c r="DL75" s="92">
        <v>0</v>
      </c>
      <c r="DM75" s="92">
        <v>0</v>
      </c>
      <c r="DN75" s="92">
        <v>0</v>
      </c>
      <c r="DO75" s="92">
        <v>0</v>
      </c>
      <c r="DP75" s="143">
        <v>0</v>
      </c>
    </row>
    <row r="76" ht="22.5" customHeight="1" spans="1:120">
      <c r="A76" s="136" t="s">
        <v>323</v>
      </c>
      <c r="B76" s="137"/>
      <c r="C76" s="137"/>
      <c r="D76" s="138" t="s">
        <v>324</v>
      </c>
      <c r="E76" s="138"/>
      <c r="F76" s="138" t="s">
        <v>64</v>
      </c>
      <c r="G76" s="138"/>
      <c r="H76" s="138"/>
      <c r="I76" s="138" t="s">
        <v>64</v>
      </c>
      <c r="J76" s="268" t="s">
        <v>64</v>
      </c>
      <c r="K76" s="112">
        <v>36035308.24</v>
      </c>
      <c r="L76" s="112">
        <v>0</v>
      </c>
      <c r="M76" s="141">
        <f t="shared" ref="M76:Y76" si="80">M77</f>
        <v>0</v>
      </c>
      <c r="N76" s="141">
        <f t="shared" si="80"/>
        <v>0</v>
      </c>
      <c r="O76" s="141">
        <f t="shared" si="80"/>
        <v>0</v>
      </c>
      <c r="P76" s="141">
        <f t="shared" si="80"/>
        <v>0</v>
      </c>
      <c r="Q76" s="141">
        <f t="shared" si="80"/>
        <v>0</v>
      </c>
      <c r="R76" s="141">
        <f t="shared" si="80"/>
        <v>0</v>
      </c>
      <c r="S76" s="141">
        <f t="shared" si="80"/>
        <v>0</v>
      </c>
      <c r="T76" s="141">
        <f t="shared" si="80"/>
        <v>0</v>
      </c>
      <c r="U76" s="141">
        <f t="shared" si="80"/>
        <v>0</v>
      </c>
      <c r="V76" s="141">
        <f t="shared" si="80"/>
        <v>0</v>
      </c>
      <c r="W76" s="141">
        <f t="shared" si="80"/>
        <v>0</v>
      </c>
      <c r="X76" s="141">
        <f t="shared" si="80"/>
        <v>0</v>
      </c>
      <c r="Y76" s="141">
        <f t="shared" si="80"/>
        <v>0</v>
      </c>
      <c r="Z76" s="112">
        <v>0</v>
      </c>
      <c r="AA76" s="141">
        <f t="shared" ref="AA76:BA76" si="81">AA77</f>
        <v>0</v>
      </c>
      <c r="AB76" s="141">
        <f t="shared" si="81"/>
        <v>0</v>
      </c>
      <c r="AC76" s="141">
        <f t="shared" si="81"/>
        <v>0</v>
      </c>
      <c r="AD76" s="141">
        <f t="shared" si="81"/>
        <v>0</v>
      </c>
      <c r="AE76" s="141">
        <f t="shared" si="81"/>
        <v>0</v>
      </c>
      <c r="AF76" s="141">
        <f t="shared" si="81"/>
        <v>0</v>
      </c>
      <c r="AG76" s="141">
        <f t="shared" si="81"/>
        <v>0</v>
      </c>
      <c r="AH76" s="141">
        <f t="shared" si="81"/>
        <v>0</v>
      </c>
      <c r="AI76" s="141">
        <f t="shared" si="81"/>
        <v>0</v>
      </c>
      <c r="AJ76" s="141">
        <f t="shared" si="81"/>
        <v>0</v>
      </c>
      <c r="AK76" s="141">
        <f t="shared" si="81"/>
        <v>0</v>
      </c>
      <c r="AL76" s="141">
        <f t="shared" si="81"/>
        <v>0</v>
      </c>
      <c r="AM76" s="141">
        <f t="shared" si="81"/>
        <v>0</v>
      </c>
      <c r="AN76" s="141">
        <f t="shared" si="81"/>
        <v>0</v>
      </c>
      <c r="AO76" s="141">
        <f t="shared" si="81"/>
        <v>0</v>
      </c>
      <c r="AP76" s="141">
        <f t="shared" si="81"/>
        <v>0</v>
      </c>
      <c r="AQ76" s="141">
        <f t="shared" si="81"/>
        <v>0</v>
      </c>
      <c r="AR76" s="141">
        <f t="shared" si="81"/>
        <v>0</v>
      </c>
      <c r="AS76" s="141">
        <f t="shared" si="81"/>
        <v>0</v>
      </c>
      <c r="AT76" s="141">
        <f t="shared" si="81"/>
        <v>0</v>
      </c>
      <c r="AU76" s="141">
        <f t="shared" si="81"/>
        <v>0</v>
      </c>
      <c r="AV76" s="141">
        <f t="shared" si="81"/>
        <v>0</v>
      </c>
      <c r="AW76" s="141">
        <f t="shared" si="81"/>
        <v>0</v>
      </c>
      <c r="AX76" s="141">
        <f t="shared" si="81"/>
        <v>0</v>
      </c>
      <c r="AY76" s="141">
        <f t="shared" si="81"/>
        <v>0</v>
      </c>
      <c r="AZ76" s="141">
        <f t="shared" si="81"/>
        <v>0</v>
      </c>
      <c r="BA76" s="141">
        <f t="shared" si="81"/>
        <v>0</v>
      </c>
      <c r="BB76" s="112">
        <v>0</v>
      </c>
      <c r="BC76" s="141">
        <f t="shared" ref="BC76:BN76" si="82">BC77</f>
        <v>0</v>
      </c>
      <c r="BD76" s="141">
        <f t="shared" si="82"/>
        <v>0</v>
      </c>
      <c r="BE76" s="141">
        <f t="shared" si="82"/>
        <v>0</v>
      </c>
      <c r="BF76" s="141">
        <f t="shared" si="82"/>
        <v>0</v>
      </c>
      <c r="BG76" s="141">
        <f t="shared" si="82"/>
        <v>0</v>
      </c>
      <c r="BH76" s="141">
        <f t="shared" si="82"/>
        <v>0</v>
      </c>
      <c r="BI76" s="141">
        <f t="shared" si="82"/>
        <v>0</v>
      </c>
      <c r="BJ76" s="141">
        <f t="shared" si="82"/>
        <v>0</v>
      </c>
      <c r="BK76" s="141">
        <f t="shared" si="82"/>
        <v>0</v>
      </c>
      <c r="BL76" s="141">
        <f t="shared" si="82"/>
        <v>0</v>
      </c>
      <c r="BM76" s="141">
        <f t="shared" si="82"/>
        <v>0</v>
      </c>
      <c r="BN76" s="141">
        <f t="shared" si="82"/>
        <v>0</v>
      </c>
      <c r="BO76" s="112">
        <v>0</v>
      </c>
      <c r="BP76" s="141">
        <f>BP77</f>
        <v>0</v>
      </c>
      <c r="BQ76" s="141">
        <f>BQ77</f>
        <v>0</v>
      </c>
      <c r="BR76" s="141">
        <f>BR77</f>
        <v>0</v>
      </c>
      <c r="BS76" s="141">
        <f>BS77</f>
        <v>0</v>
      </c>
      <c r="BT76" s="112">
        <v>36035308.24</v>
      </c>
      <c r="BU76" s="141">
        <f t="shared" ref="BU76:CF76" si="83">BU77</f>
        <v>0</v>
      </c>
      <c r="BV76" s="141">
        <f t="shared" si="83"/>
        <v>0</v>
      </c>
      <c r="BW76" s="141">
        <f t="shared" si="83"/>
        <v>0</v>
      </c>
      <c r="BX76" s="141">
        <f t="shared" si="83"/>
        <v>36035308.24</v>
      </c>
      <c r="BY76" s="141">
        <f t="shared" si="83"/>
        <v>0</v>
      </c>
      <c r="BZ76" s="141">
        <f t="shared" si="83"/>
        <v>0</v>
      </c>
      <c r="CA76" s="141">
        <f t="shared" si="83"/>
        <v>0</v>
      </c>
      <c r="CB76" s="141">
        <f t="shared" si="83"/>
        <v>0</v>
      </c>
      <c r="CC76" s="141">
        <f t="shared" si="83"/>
        <v>0</v>
      </c>
      <c r="CD76" s="141">
        <f t="shared" si="83"/>
        <v>0</v>
      </c>
      <c r="CE76" s="141">
        <f t="shared" si="83"/>
        <v>0</v>
      </c>
      <c r="CF76" s="141">
        <f t="shared" si="83"/>
        <v>0</v>
      </c>
      <c r="CG76" s="112">
        <v>0</v>
      </c>
      <c r="CH76" s="141">
        <f t="shared" ref="CH76:CW76" si="84">CH77</f>
        <v>0</v>
      </c>
      <c r="CI76" s="141">
        <f t="shared" si="84"/>
        <v>0</v>
      </c>
      <c r="CJ76" s="141">
        <f t="shared" si="84"/>
        <v>0</v>
      </c>
      <c r="CK76" s="141">
        <f t="shared" si="84"/>
        <v>0</v>
      </c>
      <c r="CL76" s="141">
        <f t="shared" si="84"/>
        <v>0</v>
      </c>
      <c r="CM76" s="141">
        <f t="shared" si="84"/>
        <v>0</v>
      </c>
      <c r="CN76" s="141">
        <f t="shared" si="84"/>
        <v>0</v>
      </c>
      <c r="CO76" s="141">
        <f t="shared" si="84"/>
        <v>0</v>
      </c>
      <c r="CP76" s="141">
        <f t="shared" si="84"/>
        <v>0</v>
      </c>
      <c r="CQ76" s="141">
        <f t="shared" si="84"/>
        <v>0</v>
      </c>
      <c r="CR76" s="141">
        <f t="shared" si="84"/>
        <v>0</v>
      </c>
      <c r="CS76" s="141">
        <f t="shared" si="84"/>
        <v>0</v>
      </c>
      <c r="CT76" s="141">
        <f t="shared" si="84"/>
        <v>0</v>
      </c>
      <c r="CU76" s="141">
        <f t="shared" si="84"/>
        <v>0</v>
      </c>
      <c r="CV76" s="141">
        <f t="shared" si="84"/>
        <v>0</v>
      </c>
      <c r="CW76" s="141">
        <f t="shared" si="84"/>
        <v>0</v>
      </c>
      <c r="CX76" s="112">
        <v>0</v>
      </c>
      <c r="CY76" s="141">
        <f>CY77</f>
        <v>0</v>
      </c>
      <c r="CZ76" s="141">
        <f>CZ77</f>
        <v>0</v>
      </c>
      <c r="DA76" s="112">
        <v>0</v>
      </c>
      <c r="DB76" s="141">
        <f>DB77</f>
        <v>0</v>
      </c>
      <c r="DC76" s="141">
        <f>DC77</f>
        <v>0</v>
      </c>
      <c r="DD76" s="141">
        <f>DD77</f>
        <v>0</v>
      </c>
      <c r="DE76" s="141">
        <f>DE77</f>
        <v>0</v>
      </c>
      <c r="DF76" s="141">
        <f>DF77</f>
        <v>0</v>
      </c>
      <c r="DG76" s="112">
        <v>0</v>
      </c>
      <c r="DH76" s="141">
        <f>DH77</f>
        <v>0</v>
      </c>
      <c r="DI76" s="141">
        <f>DI77</f>
        <v>0</v>
      </c>
      <c r="DJ76" s="141">
        <f>DJ77</f>
        <v>0</v>
      </c>
      <c r="DK76" s="112">
        <v>0</v>
      </c>
      <c r="DL76" s="141">
        <f>DL77</f>
        <v>0</v>
      </c>
      <c r="DM76" s="141">
        <f>DM77</f>
        <v>0</v>
      </c>
      <c r="DN76" s="141">
        <f>DN77</f>
        <v>0</v>
      </c>
      <c r="DO76" s="141">
        <f>DO77</f>
        <v>0</v>
      </c>
      <c r="DP76" s="142">
        <f>DP77</f>
        <v>0</v>
      </c>
    </row>
    <row r="77" ht="22.5" customHeight="1" spans="1:120">
      <c r="A77" s="136" t="s">
        <v>325</v>
      </c>
      <c r="B77" s="137"/>
      <c r="C77" s="137"/>
      <c r="D77" s="138" t="s">
        <v>326</v>
      </c>
      <c r="E77" s="138"/>
      <c r="F77" s="138" t="s">
        <v>64</v>
      </c>
      <c r="G77" s="138"/>
      <c r="H77" s="138"/>
      <c r="I77" s="138" t="s">
        <v>64</v>
      </c>
      <c r="J77" s="268" t="s">
        <v>64</v>
      </c>
      <c r="K77" s="112">
        <v>36035308.24</v>
      </c>
      <c r="L77" s="112">
        <v>0</v>
      </c>
      <c r="M77" s="141">
        <f t="shared" ref="M77:Y77" si="85">M78+M79+M80+M81+M82+M83+M84+M85+M86+M87</f>
        <v>0</v>
      </c>
      <c r="N77" s="141">
        <f t="shared" si="85"/>
        <v>0</v>
      </c>
      <c r="O77" s="141">
        <f t="shared" si="85"/>
        <v>0</v>
      </c>
      <c r="P77" s="141">
        <f t="shared" si="85"/>
        <v>0</v>
      </c>
      <c r="Q77" s="141">
        <f t="shared" si="85"/>
        <v>0</v>
      </c>
      <c r="R77" s="141">
        <f t="shared" si="85"/>
        <v>0</v>
      </c>
      <c r="S77" s="141">
        <f t="shared" si="85"/>
        <v>0</v>
      </c>
      <c r="T77" s="141">
        <f t="shared" si="85"/>
        <v>0</v>
      </c>
      <c r="U77" s="141">
        <f t="shared" si="85"/>
        <v>0</v>
      </c>
      <c r="V77" s="141">
        <f t="shared" si="85"/>
        <v>0</v>
      </c>
      <c r="W77" s="141">
        <f t="shared" si="85"/>
        <v>0</v>
      </c>
      <c r="X77" s="141">
        <f t="shared" si="85"/>
        <v>0</v>
      </c>
      <c r="Y77" s="141">
        <f t="shared" si="85"/>
        <v>0</v>
      </c>
      <c r="Z77" s="112">
        <v>0</v>
      </c>
      <c r="AA77" s="141">
        <f t="shared" ref="AA77:BA77" si="86">AA78+AA79+AA80+AA81+AA82+AA83+AA84+AA85+AA86+AA87</f>
        <v>0</v>
      </c>
      <c r="AB77" s="141">
        <f t="shared" si="86"/>
        <v>0</v>
      </c>
      <c r="AC77" s="141">
        <f t="shared" si="86"/>
        <v>0</v>
      </c>
      <c r="AD77" s="141">
        <f t="shared" si="86"/>
        <v>0</v>
      </c>
      <c r="AE77" s="141">
        <f t="shared" si="86"/>
        <v>0</v>
      </c>
      <c r="AF77" s="141">
        <f t="shared" si="86"/>
        <v>0</v>
      </c>
      <c r="AG77" s="141">
        <f t="shared" si="86"/>
        <v>0</v>
      </c>
      <c r="AH77" s="141">
        <f t="shared" si="86"/>
        <v>0</v>
      </c>
      <c r="AI77" s="141">
        <f t="shared" si="86"/>
        <v>0</v>
      </c>
      <c r="AJ77" s="141">
        <f t="shared" si="86"/>
        <v>0</v>
      </c>
      <c r="AK77" s="141">
        <f t="shared" si="86"/>
        <v>0</v>
      </c>
      <c r="AL77" s="141">
        <f t="shared" si="86"/>
        <v>0</v>
      </c>
      <c r="AM77" s="141">
        <f t="shared" si="86"/>
        <v>0</v>
      </c>
      <c r="AN77" s="141">
        <f t="shared" si="86"/>
        <v>0</v>
      </c>
      <c r="AO77" s="141">
        <f t="shared" si="86"/>
        <v>0</v>
      </c>
      <c r="AP77" s="141">
        <f t="shared" si="86"/>
        <v>0</v>
      </c>
      <c r="AQ77" s="141">
        <f t="shared" si="86"/>
        <v>0</v>
      </c>
      <c r="AR77" s="141">
        <f t="shared" si="86"/>
        <v>0</v>
      </c>
      <c r="AS77" s="141">
        <f t="shared" si="86"/>
        <v>0</v>
      </c>
      <c r="AT77" s="141">
        <f t="shared" si="86"/>
        <v>0</v>
      </c>
      <c r="AU77" s="141">
        <f t="shared" si="86"/>
        <v>0</v>
      </c>
      <c r="AV77" s="141">
        <f t="shared" si="86"/>
        <v>0</v>
      </c>
      <c r="AW77" s="141">
        <f t="shared" si="86"/>
        <v>0</v>
      </c>
      <c r="AX77" s="141">
        <f t="shared" si="86"/>
        <v>0</v>
      </c>
      <c r="AY77" s="141">
        <f t="shared" si="86"/>
        <v>0</v>
      </c>
      <c r="AZ77" s="141">
        <f t="shared" si="86"/>
        <v>0</v>
      </c>
      <c r="BA77" s="141">
        <f t="shared" si="86"/>
        <v>0</v>
      </c>
      <c r="BB77" s="112">
        <v>0</v>
      </c>
      <c r="BC77" s="141">
        <f t="shared" ref="BC77:BN77" si="87">BC78+BC79+BC80+BC81+BC82+BC83+BC84+BC85+BC86+BC87</f>
        <v>0</v>
      </c>
      <c r="BD77" s="141">
        <f t="shared" si="87"/>
        <v>0</v>
      </c>
      <c r="BE77" s="141">
        <f t="shared" si="87"/>
        <v>0</v>
      </c>
      <c r="BF77" s="141">
        <f t="shared" si="87"/>
        <v>0</v>
      </c>
      <c r="BG77" s="141">
        <f t="shared" si="87"/>
        <v>0</v>
      </c>
      <c r="BH77" s="141">
        <f t="shared" si="87"/>
        <v>0</v>
      </c>
      <c r="BI77" s="141">
        <f t="shared" si="87"/>
        <v>0</v>
      </c>
      <c r="BJ77" s="141">
        <f t="shared" si="87"/>
        <v>0</v>
      </c>
      <c r="BK77" s="141">
        <f t="shared" si="87"/>
        <v>0</v>
      </c>
      <c r="BL77" s="141">
        <f t="shared" si="87"/>
        <v>0</v>
      </c>
      <c r="BM77" s="141">
        <f t="shared" si="87"/>
        <v>0</v>
      </c>
      <c r="BN77" s="141">
        <f t="shared" si="87"/>
        <v>0</v>
      </c>
      <c r="BO77" s="112">
        <v>0</v>
      </c>
      <c r="BP77" s="141">
        <f>BP78+BP79+BP80+BP81+BP82+BP83+BP84+BP85+BP86+BP87</f>
        <v>0</v>
      </c>
      <c r="BQ77" s="141">
        <f>BQ78+BQ79+BQ80+BQ81+BQ82+BQ83+BQ84+BQ85+BQ86+BQ87</f>
        <v>0</v>
      </c>
      <c r="BR77" s="141">
        <f>BR78+BR79+BR80+BR81+BR82+BR83+BR84+BR85+BR86+BR87</f>
        <v>0</v>
      </c>
      <c r="BS77" s="141">
        <f>BS78+BS79+BS80+BS81+BS82+BS83+BS84+BS85+BS86+BS87</f>
        <v>0</v>
      </c>
      <c r="BT77" s="112">
        <v>36035308.24</v>
      </c>
      <c r="BU77" s="141">
        <f t="shared" ref="BU77:CF77" si="88">BU78+BU79+BU80+BU81+BU82+BU83+BU84+BU85+BU86+BU87</f>
        <v>0</v>
      </c>
      <c r="BV77" s="141">
        <f t="shared" si="88"/>
        <v>0</v>
      </c>
      <c r="BW77" s="141">
        <f t="shared" si="88"/>
        <v>0</v>
      </c>
      <c r="BX77" s="141">
        <f t="shared" si="88"/>
        <v>36035308.24</v>
      </c>
      <c r="BY77" s="141">
        <f t="shared" si="88"/>
        <v>0</v>
      </c>
      <c r="BZ77" s="141">
        <f t="shared" si="88"/>
        <v>0</v>
      </c>
      <c r="CA77" s="141">
        <f t="shared" si="88"/>
        <v>0</v>
      </c>
      <c r="CB77" s="141">
        <f t="shared" si="88"/>
        <v>0</v>
      </c>
      <c r="CC77" s="141">
        <f t="shared" si="88"/>
        <v>0</v>
      </c>
      <c r="CD77" s="141">
        <f t="shared" si="88"/>
        <v>0</v>
      </c>
      <c r="CE77" s="141">
        <f t="shared" si="88"/>
        <v>0</v>
      </c>
      <c r="CF77" s="141">
        <f t="shared" si="88"/>
        <v>0</v>
      </c>
      <c r="CG77" s="112">
        <v>0</v>
      </c>
      <c r="CH77" s="141">
        <f t="shared" ref="CH77:CW77" si="89">CH78+CH79+CH80+CH81+CH82+CH83+CH84+CH85+CH86+CH87</f>
        <v>0</v>
      </c>
      <c r="CI77" s="141">
        <f t="shared" si="89"/>
        <v>0</v>
      </c>
      <c r="CJ77" s="141">
        <f t="shared" si="89"/>
        <v>0</v>
      </c>
      <c r="CK77" s="141">
        <f t="shared" si="89"/>
        <v>0</v>
      </c>
      <c r="CL77" s="141">
        <f t="shared" si="89"/>
        <v>0</v>
      </c>
      <c r="CM77" s="141">
        <f t="shared" si="89"/>
        <v>0</v>
      </c>
      <c r="CN77" s="141">
        <f t="shared" si="89"/>
        <v>0</v>
      </c>
      <c r="CO77" s="141">
        <f t="shared" si="89"/>
        <v>0</v>
      </c>
      <c r="CP77" s="141">
        <f t="shared" si="89"/>
        <v>0</v>
      </c>
      <c r="CQ77" s="141">
        <f t="shared" si="89"/>
        <v>0</v>
      </c>
      <c r="CR77" s="141">
        <f t="shared" si="89"/>
        <v>0</v>
      </c>
      <c r="CS77" s="141">
        <f t="shared" si="89"/>
        <v>0</v>
      </c>
      <c r="CT77" s="141">
        <f t="shared" si="89"/>
        <v>0</v>
      </c>
      <c r="CU77" s="141">
        <f t="shared" si="89"/>
        <v>0</v>
      </c>
      <c r="CV77" s="141">
        <f t="shared" si="89"/>
        <v>0</v>
      </c>
      <c r="CW77" s="141">
        <f t="shared" si="89"/>
        <v>0</v>
      </c>
      <c r="CX77" s="112">
        <v>0</v>
      </c>
      <c r="CY77" s="141">
        <f>CY78+CY79+CY80+CY81+CY82+CY83+CY84+CY85+CY86+CY87</f>
        <v>0</v>
      </c>
      <c r="CZ77" s="141">
        <f>CZ78+CZ79+CZ80+CZ81+CZ82+CZ83+CZ84+CZ85+CZ86+CZ87</f>
        <v>0</v>
      </c>
      <c r="DA77" s="112">
        <v>0</v>
      </c>
      <c r="DB77" s="141">
        <f>DB78+DB79+DB80+DB81+DB82+DB83+DB84+DB85+DB86+DB87</f>
        <v>0</v>
      </c>
      <c r="DC77" s="141">
        <f>DC78+DC79+DC80+DC81+DC82+DC83+DC84+DC85+DC86+DC87</f>
        <v>0</v>
      </c>
      <c r="DD77" s="141">
        <f>DD78+DD79+DD80+DD81+DD82+DD83+DD84+DD85+DD86+DD87</f>
        <v>0</v>
      </c>
      <c r="DE77" s="141">
        <f>DE78+DE79+DE80+DE81+DE82+DE83+DE84+DE85+DE86+DE87</f>
        <v>0</v>
      </c>
      <c r="DF77" s="141">
        <f>DF78+DF79+DF80+DF81+DF82+DF83+DF84+DF85+DF86+DF87</f>
        <v>0</v>
      </c>
      <c r="DG77" s="112">
        <v>0</v>
      </c>
      <c r="DH77" s="141">
        <f>DH78+DH79+DH80+DH81+DH82+DH83+DH84+DH85+DH86+DH87</f>
        <v>0</v>
      </c>
      <c r="DI77" s="141">
        <f>DI78+DI79+DI80+DI81+DI82+DI83+DI84+DI85+DI86+DI87</f>
        <v>0</v>
      </c>
      <c r="DJ77" s="141">
        <f>DJ78+DJ79+DJ80+DJ81+DJ82+DJ83+DJ84+DJ85+DJ86+DJ87</f>
        <v>0</v>
      </c>
      <c r="DK77" s="112">
        <v>0</v>
      </c>
      <c r="DL77" s="141">
        <f>DL78+DL79+DL80+DL81+DL82+DL83+DL84+DL85+DL86+DL87</f>
        <v>0</v>
      </c>
      <c r="DM77" s="141">
        <f>DM78+DM79+DM80+DM81+DM82+DM83+DM84+DM85+DM86+DM87</f>
        <v>0</v>
      </c>
      <c r="DN77" s="141">
        <f>DN78+DN79+DN80+DN81+DN82+DN83+DN84+DN85+DN86+DN87</f>
        <v>0</v>
      </c>
      <c r="DO77" s="141">
        <f>DO78+DO79+DO80+DO81+DO82+DO83+DO84+DO85+DO86+DO87</f>
        <v>0</v>
      </c>
      <c r="DP77" s="142">
        <f>DP78+DP79+DP80+DP81+DP82+DP83+DP84+DP85+DP86+DP87</f>
        <v>0</v>
      </c>
    </row>
    <row r="78" ht="22.5" customHeight="1" spans="1:120">
      <c r="A78" s="130" t="s">
        <v>325</v>
      </c>
      <c r="B78" s="131"/>
      <c r="C78" s="131"/>
      <c r="D78" s="139" t="s">
        <v>549</v>
      </c>
      <c r="E78" s="139" t="s">
        <v>550</v>
      </c>
      <c r="F78" s="139" t="s">
        <v>519</v>
      </c>
      <c r="G78" s="139" t="s">
        <v>551</v>
      </c>
      <c r="H78" s="139" t="s">
        <v>550</v>
      </c>
      <c r="I78" s="139" t="s">
        <v>532</v>
      </c>
      <c r="J78" s="269" t="s">
        <v>64</v>
      </c>
      <c r="K78" s="112">
        <v>10204900</v>
      </c>
      <c r="L78" s="112">
        <v>0</v>
      </c>
      <c r="M78" s="92">
        <v>0</v>
      </c>
      <c r="N78" s="92">
        <v>0</v>
      </c>
      <c r="O78" s="92">
        <v>0</v>
      </c>
      <c r="P78" s="92">
        <v>0</v>
      </c>
      <c r="Q78" s="92">
        <v>0</v>
      </c>
      <c r="R78" s="92">
        <v>0</v>
      </c>
      <c r="S78" s="92">
        <v>0</v>
      </c>
      <c r="T78" s="92">
        <v>0</v>
      </c>
      <c r="U78" s="92">
        <v>0</v>
      </c>
      <c r="V78" s="92">
        <v>0</v>
      </c>
      <c r="W78" s="92">
        <v>0</v>
      </c>
      <c r="X78" s="92">
        <v>0</v>
      </c>
      <c r="Y78" s="92">
        <v>0</v>
      </c>
      <c r="Z78" s="112">
        <v>0</v>
      </c>
      <c r="AA78" s="92">
        <v>0</v>
      </c>
      <c r="AB78" s="92">
        <v>0</v>
      </c>
      <c r="AC78" s="92">
        <v>0</v>
      </c>
      <c r="AD78" s="92">
        <v>0</v>
      </c>
      <c r="AE78" s="92">
        <v>0</v>
      </c>
      <c r="AF78" s="92">
        <v>0</v>
      </c>
      <c r="AG78" s="92">
        <v>0</v>
      </c>
      <c r="AH78" s="92">
        <v>0</v>
      </c>
      <c r="AI78" s="92">
        <v>0</v>
      </c>
      <c r="AJ78" s="92">
        <v>0</v>
      </c>
      <c r="AK78" s="92">
        <v>0</v>
      </c>
      <c r="AL78" s="92">
        <v>0</v>
      </c>
      <c r="AM78" s="92">
        <v>0</v>
      </c>
      <c r="AN78" s="92">
        <v>0</v>
      </c>
      <c r="AO78" s="92">
        <v>0</v>
      </c>
      <c r="AP78" s="92">
        <v>0</v>
      </c>
      <c r="AQ78" s="92">
        <v>0</v>
      </c>
      <c r="AR78" s="92">
        <v>0</v>
      </c>
      <c r="AS78" s="92">
        <v>0</v>
      </c>
      <c r="AT78" s="92">
        <v>0</v>
      </c>
      <c r="AU78" s="92">
        <v>0</v>
      </c>
      <c r="AV78" s="92">
        <v>0</v>
      </c>
      <c r="AW78" s="92">
        <v>0</v>
      </c>
      <c r="AX78" s="92">
        <v>0</v>
      </c>
      <c r="AY78" s="92">
        <v>0</v>
      </c>
      <c r="AZ78" s="92">
        <v>0</v>
      </c>
      <c r="BA78" s="92">
        <v>0</v>
      </c>
      <c r="BB78" s="112">
        <v>0</v>
      </c>
      <c r="BC78" s="92">
        <v>0</v>
      </c>
      <c r="BD78" s="92">
        <v>0</v>
      </c>
      <c r="BE78" s="92">
        <v>0</v>
      </c>
      <c r="BF78" s="92">
        <v>0</v>
      </c>
      <c r="BG78" s="92">
        <v>0</v>
      </c>
      <c r="BH78" s="92">
        <v>0</v>
      </c>
      <c r="BI78" s="92">
        <v>0</v>
      </c>
      <c r="BJ78" s="92">
        <v>0</v>
      </c>
      <c r="BK78" s="92">
        <v>0</v>
      </c>
      <c r="BL78" s="92">
        <v>0</v>
      </c>
      <c r="BM78" s="92">
        <v>0</v>
      </c>
      <c r="BN78" s="92">
        <v>0</v>
      </c>
      <c r="BO78" s="112">
        <v>0</v>
      </c>
      <c r="BP78" s="92">
        <v>0</v>
      </c>
      <c r="BQ78" s="92">
        <v>0</v>
      </c>
      <c r="BR78" s="92">
        <v>0</v>
      </c>
      <c r="BS78" s="92">
        <v>0</v>
      </c>
      <c r="BT78" s="112">
        <v>10204900</v>
      </c>
      <c r="BU78" s="92">
        <v>0</v>
      </c>
      <c r="BV78" s="92">
        <v>0</v>
      </c>
      <c r="BW78" s="92">
        <v>0</v>
      </c>
      <c r="BX78" s="92">
        <v>10204900</v>
      </c>
      <c r="BY78" s="92">
        <v>0</v>
      </c>
      <c r="BZ78" s="92">
        <v>0</v>
      </c>
      <c r="CA78" s="92">
        <v>0</v>
      </c>
      <c r="CB78" s="92">
        <v>0</v>
      </c>
      <c r="CC78" s="92">
        <v>0</v>
      </c>
      <c r="CD78" s="92">
        <v>0</v>
      </c>
      <c r="CE78" s="92">
        <v>0</v>
      </c>
      <c r="CF78" s="92">
        <v>0</v>
      </c>
      <c r="CG78" s="112">
        <v>0</v>
      </c>
      <c r="CH78" s="92">
        <v>0</v>
      </c>
      <c r="CI78" s="92">
        <v>0</v>
      </c>
      <c r="CJ78" s="92">
        <v>0</v>
      </c>
      <c r="CK78" s="92">
        <v>0</v>
      </c>
      <c r="CL78" s="92">
        <v>0</v>
      </c>
      <c r="CM78" s="92">
        <v>0</v>
      </c>
      <c r="CN78" s="92">
        <v>0</v>
      </c>
      <c r="CO78" s="92">
        <v>0</v>
      </c>
      <c r="CP78" s="92">
        <v>0</v>
      </c>
      <c r="CQ78" s="92">
        <v>0</v>
      </c>
      <c r="CR78" s="92">
        <v>0</v>
      </c>
      <c r="CS78" s="92">
        <v>0</v>
      </c>
      <c r="CT78" s="92">
        <v>0</v>
      </c>
      <c r="CU78" s="92">
        <v>0</v>
      </c>
      <c r="CV78" s="92">
        <v>0</v>
      </c>
      <c r="CW78" s="92">
        <v>0</v>
      </c>
      <c r="CX78" s="112">
        <v>0</v>
      </c>
      <c r="CY78" s="92">
        <v>0</v>
      </c>
      <c r="CZ78" s="92">
        <v>0</v>
      </c>
      <c r="DA78" s="112">
        <v>0</v>
      </c>
      <c r="DB78" s="92">
        <v>0</v>
      </c>
      <c r="DC78" s="92">
        <v>0</v>
      </c>
      <c r="DD78" s="92">
        <v>0</v>
      </c>
      <c r="DE78" s="92">
        <v>0</v>
      </c>
      <c r="DF78" s="92">
        <v>0</v>
      </c>
      <c r="DG78" s="112">
        <v>0</v>
      </c>
      <c r="DH78" s="92">
        <v>0</v>
      </c>
      <c r="DI78" s="92">
        <v>0</v>
      </c>
      <c r="DJ78" s="92">
        <v>0</v>
      </c>
      <c r="DK78" s="112">
        <v>0</v>
      </c>
      <c r="DL78" s="92">
        <v>0</v>
      </c>
      <c r="DM78" s="92">
        <v>0</v>
      </c>
      <c r="DN78" s="92">
        <v>0</v>
      </c>
      <c r="DO78" s="92">
        <v>0</v>
      </c>
      <c r="DP78" s="143">
        <v>0</v>
      </c>
    </row>
    <row r="79" ht="22.5" customHeight="1" spans="1:120">
      <c r="A79" s="130" t="s">
        <v>325</v>
      </c>
      <c r="B79" s="131"/>
      <c r="C79" s="131"/>
      <c r="D79" s="139" t="s">
        <v>555</v>
      </c>
      <c r="E79" s="139" t="s">
        <v>556</v>
      </c>
      <c r="F79" s="139" t="s">
        <v>519</v>
      </c>
      <c r="G79" s="139" t="s">
        <v>557</v>
      </c>
      <c r="H79" s="139" t="s">
        <v>556</v>
      </c>
      <c r="I79" s="139" t="s">
        <v>532</v>
      </c>
      <c r="J79" s="269" t="s">
        <v>64</v>
      </c>
      <c r="K79" s="112">
        <v>3285100</v>
      </c>
      <c r="L79" s="112">
        <v>0</v>
      </c>
      <c r="M79" s="92">
        <v>0</v>
      </c>
      <c r="N79" s="92">
        <v>0</v>
      </c>
      <c r="O79" s="92">
        <v>0</v>
      </c>
      <c r="P79" s="92">
        <v>0</v>
      </c>
      <c r="Q79" s="92">
        <v>0</v>
      </c>
      <c r="R79" s="92">
        <v>0</v>
      </c>
      <c r="S79" s="92">
        <v>0</v>
      </c>
      <c r="T79" s="92">
        <v>0</v>
      </c>
      <c r="U79" s="92">
        <v>0</v>
      </c>
      <c r="V79" s="92">
        <v>0</v>
      </c>
      <c r="W79" s="92">
        <v>0</v>
      </c>
      <c r="X79" s="92">
        <v>0</v>
      </c>
      <c r="Y79" s="92">
        <v>0</v>
      </c>
      <c r="Z79" s="112">
        <v>0</v>
      </c>
      <c r="AA79" s="92">
        <v>0</v>
      </c>
      <c r="AB79" s="92">
        <v>0</v>
      </c>
      <c r="AC79" s="92">
        <v>0</v>
      </c>
      <c r="AD79" s="92">
        <v>0</v>
      </c>
      <c r="AE79" s="92">
        <v>0</v>
      </c>
      <c r="AF79" s="92">
        <v>0</v>
      </c>
      <c r="AG79" s="92">
        <v>0</v>
      </c>
      <c r="AH79" s="92">
        <v>0</v>
      </c>
      <c r="AI79" s="92">
        <v>0</v>
      </c>
      <c r="AJ79" s="92">
        <v>0</v>
      </c>
      <c r="AK79" s="92">
        <v>0</v>
      </c>
      <c r="AL79" s="92">
        <v>0</v>
      </c>
      <c r="AM79" s="92">
        <v>0</v>
      </c>
      <c r="AN79" s="92">
        <v>0</v>
      </c>
      <c r="AO79" s="92">
        <v>0</v>
      </c>
      <c r="AP79" s="92">
        <v>0</v>
      </c>
      <c r="AQ79" s="92">
        <v>0</v>
      </c>
      <c r="AR79" s="92">
        <v>0</v>
      </c>
      <c r="AS79" s="92">
        <v>0</v>
      </c>
      <c r="AT79" s="92">
        <v>0</v>
      </c>
      <c r="AU79" s="92">
        <v>0</v>
      </c>
      <c r="AV79" s="92">
        <v>0</v>
      </c>
      <c r="AW79" s="92">
        <v>0</v>
      </c>
      <c r="AX79" s="92">
        <v>0</v>
      </c>
      <c r="AY79" s="92">
        <v>0</v>
      </c>
      <c r="AZ79" s="92">
        <v>0</v>
      </c>
      <c r="BA79" s="92">
        <v>0</v>
      </c>
      <c r="BB79" s="112">
        <v>0</v>
      </c>
      <c r="BC79" s="92">
        <v>0</v>
      </c>
      <c r="BD79" s="92">
        <v>0</v>
      </c>
      <c r="BE79" s="92">
        <v>0</v>
      </c>
      <c r="BF79" s="92">
        <v>0</v>
      </c>
      <c r="BG79" s="92">
        <v>0</v>
      </c>
      <c r="BH79" s="92">
        <v>0</v>
      </c>
      <c r="BI79" s="92">
        <v>0</v>
      </c>
      <c r="BJ79" s="92">
        <v>0</v>
      </c>
      <c r="BK79" s="92">
        <v>0</v>
      </c>
      <c r="BL79" s="92">
        <v>0</v>
      </c>
      <c r="BM79" s="92">
        <v>0</v>
      </c>
      <c r="BN79" s="92">
        <v>0</v>
      </c>
      <c r="BO79" s="112">
        <v>0</v>
      </c>
      <c r="BP79" s="92">
        <v>0</v>
      </c>
      <c r="BQ79" s="92">
        <v>0</v>
      </c>
      <c r="BR79" s="92">
        <v>0</v>
      </c>
      <c r="BS79" s="92">
        <v>0</v>
      </c>
      <c r="BT79" s="112">
        <v>3285100</v>
      </c>
      <c r="BU79" s="92">
        <v>0</v>
      </c>
      <c r="BV79" s="92">
        <v>0</v>
      </c>
      <c r="BW79" s="92">
        <v>0</v>
      </c>
      <c r="BX79" s="92">
        <v>3285100</v>
      </c>
      <c r="BY79" s="92">
        <v>0</v>
      </c>
      <c r="BZ79" s="92">
        <v>0</v>
      </c>
      <c r="CA79" s="92">
        <v>0</v>
      </c>
      <c r="CB79" s="92">
        <v>0</v>
      </c>
      <c r="CC79" s="92">
        <v>0</v>
      </c>
      <c r="CD79" s="92">
        <v>0</v>
      </c>
      <c r="CE79" s="92">
        <v>0</v>
      </c>
      <c r="CF79" s="92">
        <v>0</v>
      </c>
      <c r="CG79" s="112">
        <v>0</v>
      </c>
      <c r="CH79" s="92">
        <v>0</v>
      </c>
      <c r="CI79" s="92">
        <v>0</v>
      </c>
      <c r="CJ79" s="92">
        <v>0</v>
      </c>
      <c r="CK79" s="92">
        <v>0</v>
      </c>
      <c r="CL79" s="92">
        <v>0</v>
      </c>
      <c r="CM79" s="92">
        <v>0</v>
      </c>
      <c r="CN79" s="92">
        <v>0</v>
      </c>
      <c r="CO79" s="92">
        <v>0</v>
      </c>
      <c r="CP79" s="92">
        <v>0</v>
      </c>
      <c r="CQ79" s="92">
        <v>0</v>
      </c>
      <c r="CR79" s="92">
        <v>0</v>
      </c>
      <c r="CS79" s="92">
        <v>0</v>
      </c>
      <c r="CT79" s="92">
        <v>0</v>
      </c>
      <c r="CU79" s="92">
        <v>0</v>
      </c>
      <c r="CV79" s="92">
        <v>0</v>
      </c>
      <c r="CW79" s="92">
        <v>0</v>
      </c>
      <c r="CX79" s="112">
        <v>0</v>
      </c>
      <c r="CY79" s="92">
        <v>0</v>
      </c>
      <c r="CZ79" s="92">
        <v>0</v>
      </c>
      <c r="DA79" s="112">
        <v>0</v>
      </c>
      <c r="DB79" s="92">
        <v>0</v>
      </c>
      <c r="DC79" s="92">
        <v>0</v>
      </c>
      <c r="DD79" s="92">
        <v>0</v>
      </c>
      <c r="DE79" s="92">
        <v>0</v>
      </c>
      <c r="DF79" s="92">
        <v>0</v>
      </c>
      <c r="DG79" s="112">
        <v>0</v>
      </c>
      <c r="DH79" s="92">
        <v>0</v>
      </c>
      <c r="DI79" s="92">
        <v>0</v>
      </c>
      <c r="DJ79" s="92">
        <v>0</v>
      </c>
      <c r="DK79" s="112">
        <v>0</v>
      </c>
      <c r="DL79" s="92">
        <v>0</v>
      </c>
      <c r="DM79" s="92">
        <v>0</v>
      </c>
      <c r="DN79" s="92">
        <v>0</v>
      </c>
      <c r="DO79" s="92">
        <v>0</v>
      </c>
      <c r="DP79" s="143">
        <v>0</v>
      </c>
    </row>
    <row r="80" ht="22.5" customHeight="1" spans="1:120">
      <c r="A80" s="130" t="s">
        <v>325</v>
      </c>
      <c r="B80" s="131"/>
      <c r="C80" s="131"/>
      <c r="D80" s="139" t="s">
        <v>625</v>
      </c>
      <c r="E80" s="139" t="s">
        <v>626</v>
      </c>
      <c r="F80" s="139" t="s">
        <v>519</v>
      </c>
      <c r="G80" s="139" t="s">
        <v>627</v>
      </c>
      <c r="H80" s="139" t="s">
        <v>626</v>
      </c>
      <c r="I80" s="139" t="s">
        <v>532</v>
      </c>
      <c r="J80" s="269" t="s">
        <v>64</v>
      </c>
      <c r="K80" s="112">
        <v>1172135.12</v>
      </c>
      <c r="L80" s="112">
        <v>0</v>
      </c>
      <c r="M80" s="92">
        <v>0</v>
      </c>
      <c r="N80" s="92">
        <v>0</v>
      </c>
      <c r="O80" s="92">
        <v>0</v>
      </c>
      <c r="P80" s="92">
        <v>0</v>
      </c>
      <c r="Q80" s="92">
        <v>0</v>
      </c>
      <c r="R80" s="92">
        <v>0</v>
      </c>
      <c r="S80" s="92">
        <v>0</v>
      </c>
      <c r="T80" s="92">
        <v>0</v>
      </c>
      <c r="U80" s="92">
        <v>0</v>
      </c>
      <c r="V80" s="92">
        <v>0</v>
      </c>
      <c r="W80" s="92">
        <v>0</v>
      </c>
      <c r="X80" s="92">
        <v>0</v>
      </c>
      <c r="Y80" s="92">
        <v>0</v>
      </c>
      <c r="Z80" s="112">
        <v>0</v>
      </c>
      <c r="AA80" s="92">
        <v>0</v>
      </c>
      <c r="AB80" s="92">
        <v>0</v>
      </c>
      <c r="AC80" s="92">
        <v>0</v>
      </c>
      <c r="AD80" s="92">
        <v>0</v>
      </c>
      <c r="AE80" s="92">
        <v>0</v>
      </c>
      <c r="AF80" s="92">
        <v>0</v>
      </c>
      <c r="AG80" s="92">
        <v>0</v>
      </c>
      <c r="AH80" s="92">
        <v>0</v>
      </c>
      <c r="AI80" s="92">
        <v>0</v>
      </c>
      <c r="AJ80" s="92">
        <v>0</v>
      </c>
      <c r="AK80" s="92">
        <v>0</v>
      </c>
      <c r="AL80" s="92">
        <v>0</v>
      </c>
      <c r="AM80" s="92">
        <v>0</v>
      </c>
      <c r="AN80" s="92">
        <v>0</v>
      </c>
      <c r="AO80" s="92">
        <v>0</v>
      </c>
      <c r="AP80" s="92">
        <v>0</v>
      </c>
      <c r="AQ80" s="92">
        <v>0</v>
      </c>
      <c r="AR80" s="92">
        <v>0</v>
      </c>
      <c r="AS80" s="92">
        <v>0</v>
      </c>
      <c r="AT80" s="92">
        <v>0</v>
      </c>
      <c r="AU80" s="92">
        <v>0</v>
      </c>
      <c r="AV80" s="92">
        <v>0</v>
      </c>
      <c r="AW80" s="92">
        <v>0</v>
      </c>
      <c r="AX80" s="92">
        <v>0</v>
      </c>
      <c r="AY80" s="92">
        <v>0</v>
      </c>
      <c r="AZ80" s="92">
        <v>0</v>
      </c>
      <c r="BA80" s="92">
        <v>0</v>
      </c>
      <c r="BB80" s="112">
        <v>0</v>
      </c>
      <c r="BC80" s="92">
        <v>0</v>
      </c>
      <c r="BD80" s="92">
        <v>0</v>
      </c>
      <c r="BE80" s="92">
        <v>0</v>
      </c>
      <c r="BF80" s="92">
        <v>0</v>
      </c>
      <c r="BG80" s="92">
        <v>0</v>
      </c>
      <c r="BH80" s="92">
        <v>0</v>
      </c>
      <c r="BI80" s="92">
        <v>0</v>
      </c>
      <c r="BJ80" s="92">
        <v>0</v>
      </c>
      <c r="BK80" s="92">
        <v>0</v>
      </c>
      <c r="BL80" s="92">
        <v>0</v>
      </c>
      <c r="BM80" s="92">
        <v>0</v>
      </c>
      <c r="BN80" s="92">
        <v>0</v>
      </c>
      <c r="BO80" s="112">
        <v>0</v>
      </c>
      <c r="BP80" s="92">
        <v>0</v>
      </c>
      <c r="BQ80" s="92">
        <v>0</v>
      </c>
      <c r="BR80" s="92">
        <v>0</v>
      </c>
      <c r="BS80" s="92">
        <v>0</v>
      </c>
      <c r="BT80" s="112">
        <v>1172135.12</v>
      </c>
      <c r="BU80" s="92">
        <v>0</v>
      </c>
      <c r="BV80" s="92">
        <v>0</v>
      </c>
      <c r="BW80" s="92">
        <v>0</v>
      </c>
      <c r="BX80" s="92">
        <v>1172135.12</v>
      </c>
      <c r="BY80" s="92">
        <v>0</v>
      </c>
      <c r="BZ80" s="92">
        <v>0</v>
      </c>
      <c r="CA80" s="92">
        <v>0</v>
      </c>
      <c r="CB80" s="92">
        <v>0</v>
      </c>
      <c r="CC80" s="92">
        <v>0</v>
      </c>
      <c r="CD80" s="92">
        <v>0</v>
      </c>
      <c r="CE80" s="92">
        <v>0</v>
      </c>
      <c r="CF80" s="92">
        <v>0</v>
      </c>
      <c r="CG80" s="112">
        <v>0</v>
      </c>
      <c r="CH80" s="92">
        <v>0</v>
      </c>
      <c r="CI80" s="92">
        <v>0</v>
      </c>
      <c r="CJ80" s="92">
        <v>0</v>
      </c>
      <c r="CK80" s="92">
        <v>0</v>
      </c>
      <c r="CL80" s="92">
        <v>0</v>
      </c>
      <c r="CM80" s="92">
        <v>0</v>
      </c>
      <c r="CN80" s="92">
        <v>0</v>
      </c>
      <c r="CO80" s="92">
        <v>0</v>
      </c>
      <c r="CP80" s="92">
        <v>0</v>
      </c>
      <c r="CQ80" s="92">
        <v>0</v>
      </c>
      <c r="CR80" s="92">
        <v>0</v>
      </c>
      <c r="CS80" s="92">
        <v>0</v>
      </c>
      <c r="CT80" s="92">
        <v>0</v>
      </c>
      <c r="CU80" s="92">
        <v>0</v>
      </c>
      <c r="CV80" s="92">
        <v>0</v>
      </c>
      <c r="CW80" s="92">
        <v>0</v>
      </c>
      <c r="CX80" s="112">
        <v>0</v>
      </c>
      <c r="CY80" s="92">
        <v>0</v>
      </c>
      <c r="CZ80" s="92">
        <v>0</v>
      </c>
      <c r="DA80" s="112">
        <v>0</v>
      </c>
      <c r="DB80" s="92">
        <v>0</v>
      </c>
      <c r="DC80" s="92">
        <v>0</v>
      </c>
      <c r="DD80" s="92">
        <v>0</v>
      </c>
      <c r="DE80" s="92">
        <v>0</v>
      </c>
      <c r="DF80" s="92">
        <v>0</v>
      </c>
      <c r="DG80" s="112">
        <v>0</v>
      </c>
      <c r="DH80" s="92">
        <v>0</v>
      </c>
      <c r="DI80" s="92">
        <v>0</v>
      </c>
      <c r="DJ80" s="92">
        <v>0</v>
      </c>
      <c r="DK80" s="112">
        <v>0</v>
      </c>
      <c r="DL80" s="92">
        <v>0</v>
      </c>
      <c r="DM80" s="92">
        <v>0</v>
      </c>
      <c r="DN80" s="92">
        <v>0</v>
      </c>
      <c r="DO80" s="92">
        <v>0</v>
      </c>
      <c r="DP80" s="143">
        <v>0</v>
      </c>
    </row>
    <row r="81" ht="22.5" customHeight="1" spans="1:120">
      <c r="A81" s="130" t="s">
        <v>325</v>
      </c>
      <c r="B81" s="131"/>
      <c r="C81" s="131"/>
      <c r="D81" s="139" t="s">
        <v>517</v>
      </c>
      <c r="E81" s="139" t="s">
        <v>518</v>
      </c>
      <c r="F81" s="139" t="s">
        <v>519</v>
      </c>
      <c r="G81" s="139" t="s">
        <v>520</v>
      </c>
      <c r="H81" s="139" t="s">
        <v>518</v>
      </c>
      <c r="I81" s="139" t="s">
        <v>532</v>
      </c>
      <c r="J81" s="269" t="s">
        <v>64</v>
      </c>
      <c r="K81" s="112">
        <v>3817500</v>
      </c>
      <c r="L81" s="112">
        <v>0</v>
      </c>
      <c r="M81" s="92">
        <v>0</v>
      </c>
      <c r="N81" s="92">
        <v>0</v>
      </c>
      <c r="O81" s="92">
        <v>0</v>
      </c>
      <c r="P81" s="92">
        <v>0</v>
      </c>
      <c r="Q81" s="92">
        <v>0</v>
      </c>
      <c r="R81" s="92">
        <v>0</v>
      </c>
      <c r="S81" s="92">
        <v>0</v>
      </c>
      <c r="T81" s="92">
        <v>0</v>
      </c>
      <c r="U81" s="92">
        <v>0</v>
      </c>
      <c r="V81" s="92">
        <v>0</v>
      </c>
      <c r="W81" s="92">
        <v>0</v>
      </c>
      <c r="X81" s="92">
        <v>0</v>
      </c>
      <c r="Y81" s="92">
        <v>0</v>
      </c>
      <c r="Z81" s="112">
        <v>0</v>
      </c>
      <c r="AA81" s="92">
        <v>0</v>
      </c>
      <c r="AB81" s="92">
        <v>0</v>
      </c>
      <c r="AC81" s="92">
        <v>0</v>
      </c>
      <c r="AD81" s="92">
        <v>0</v>
      </c>
      <c r="AE81" s="92">
        <v>0</v>
      </c>
      <c r="AF81" s="92">
        <v>0</v>
      </c>
      <c r="AG81" s="92">
        <v>0</v>
      </c>
      <c r="AH81" s="92">
        <v>0</v>
      </c>
      <c r="AI81" s="92">
        <v>0</v>
      </c>
      <c r="AJ81" s="92">
        <v>0</v>
      </c>
      <c r="AK81" s="92">
        <v>0</v>
      </c>
      <c r="AL81" s="92">
        <v>0</v>
      </c>
      <c r="AM81" s="92">
        <v>0</v>
      </c>
      <c r="AN81" s="92">
        <v>0</v>
      </c>
      <c r="AO81" s="92">
        <v>0</v>
      </c>
      <c r="AP81" s="92">
        <v>0</v>
      </c>
      <c r="AQ81" s="92">
        <v>0</v>
      </c>
      <c r="AR81" s="92">
        <v>0</v>
      </c>
      <c r="AS81" s="92">
        <v>0</v>
      </c>
      <c r="AT81" s="92">
        <v>0</v>
      </c>
      <c r="AU81" s="92">
        <v>0</v>
      </c>
      <c r="AV81" s="92">
        <v>0</v>
      </c>
      <c r="AW81" s="92">
        <v>0</v>
      </c>
      <c r="AX81" s="92">
        <v>0</v>
      </c>
      <c r="AY81" s="92">
        <v>0</v>
      </c>
      <c r="AZ81" s="92">
        <v>0</v>
      </c>
      <c r="BA81" s="92">
        <v>0</v>
      </c>
      <c r="BB81" s="112">
        <v>0</v>
      </c>
      <c r="BC81" s="92">
        <v>0</v>
      </c>
      <c r="BD81" s="92">
        <v>0</v>
      </c>
      <c r="BE81" s="92">
        <v>0</v>
      </c>
      <c r="BF81" s="92">
        <v>0</v>
      </c>
      <c r="BG81" s="92">
        <v>0</v>
      </c>
      <c r="BH81" s="92">
        <v>0</v>
      </c>
      <c r="BI81" s="92">
        <v>0</v>
      </c>
      <c r="BJ81" s="92">
        <v>0</v>
      </c>
      <c r="BK81" s="92">
        <v>0</v>
      </c>
      <c r="BL81" s="92">
        <v>0</v>
      </c>
      <c r="BM81" s="92">
        <v>0</v>
      </c>
      <c r="BN81" s="92">
        <v>0</v>
      </c>
      <c r="BO81" s="112">
        <v>0</v>
      </c>
      <c r="BP81" s="92">
        <v>0</v>
      </c>
      <c r="BQ81" s="92">
        <v>0</v>
      </c>
      <c r="BR81" s="92">
        <v>0</v>
      </c>
      <c r="BS81" s="92">
        <v>0</v>
      </c>
      <c r="BT81" s="112">
        <v>3817500</v>
      </c>
      <c r="BU81" s="92">
        <v>0</v>
      </c>
      <c r="BV81" s="92">
        <v>0</v>
      </c>
      <c r="BW81" s="92">
        <v>0</v>
      </c>
      <c r="BX81" s="92">
        <v>3817500</v>
      </c>
      <c r="BY81" s="92">
        <v>0</v>
      </c>
      <c r="BZ81" s="92">
        <v>0</v>
      </c>
      <c r="CA81" s="92">
        <v>0</v>
      </c>
      <c r="CB81" s="92">
        <v>0</v>
      </c>
      <c r="CC81" s="92">
        <v>0</v>
      </c>
      <c r="CD81" s="92">
        <v>0</v>
      </c>
      <c r="CE81" s="92">
        <v>0</v>
      </c>
      <c r="CF81" s="92">
        <v>0</v>
      </c>
      <c r="CG81" s="112">
        <v>0</v>
      </c>
      <c r="CH81" s="92">
        <v>0</v>
      </c>
      <c r="CI81" s="92">
        <v>0</v>
      </c>
      <c r="CJ81" s="92">
        <v>0</v>
      </c>
      <c r="CK81" s="92">
        <v>0</v>
      </c>
      <c r="CL81" s="92">
        <v>0</v>
      </c>
      <c r="CM81" s="92">
        <v>0</v>
      </c>
      <c r="CN81" s="92">
        <v>0</v>
      </c>
      <c r="CO81" s="92">
        <v>0</v>
      </c>
      <c r="CP81" s="92">
        <v>0</v>
      </c>
      <c r="CQ81" s="92">
        <v>0</v>
      </c>
      <c r="CR81" s="92">
        <v>0</v>
      </c>
      <c r="CS81" s="92">
        <v>0</v>
      </c>
      <c r="CT81" s="92">
        <v>0</v>
      </c>
      <c r="CU81" s="92">
        <v>0</v>
      </c>
      <c r="CV81" s="92">
        <v>0</v>
      </c>
      <c r="CW81" s="92">
        <v>0</v>
      </c>
      <c r="CX81" s="112">
        <v>0</v>
      </c>
      <c r="CY81" s="92">
        <v>0</v>
      </c>
      <c r="CZ81" s="92">
        <v>0</v>
      </c>
      <c r="DA81" s="112">
        <v>0</v>
      </c>
      <c r="DB81" s="92">
        <v>0</v>
      </c>
      <c r="DC81" s="92">
        <v>0</v>
      </c>
      <c r="DD81" s="92">
        <v>0</v>
      </c>
      <c r="DE81" s="92">
        <v>0</v>
      </c>
      <c r="DF81" s="92">
        <v>0</v>
      </c>
      <c r="DG81" s="112">
        <v>0</v>
      </c>
      <c r="DH81" s="92">
        <v>0</v>
      </c>
      <c r="DI81" s="92">
        <v>0</v>
      </c>
      <c r="DJ81" s="92">
        <v>0</v>
      </c>
      <c r="DK81" s="112">
        <v>0</v>
      </c>
      <c r="DL81" s="92">
        <v>0</v>
      </c>
      <c r="DM81" s="92">
        <v>0</v>
      </c>
      <c r="DN81" s="92">
        <v>0</v>
      </c>
      <c r="DO81" s="92">
        <v>0</v>
      </c>
      <c r="DP81" s="143">
        <v>0</v>
      </c>
    </row>
    <row r="82" ht="22.5" customHeight="1" spans="1:120">
      <c r="A82" s="130" t="s">
        <v>325</v>
      </c>
      <c r="B82" s="131"/>
      <c r="C82" s="131"/>
      <c r="D82" s="139" t="s">
        <v>576</v>
      </c>
      <c r="E82" s="139" t="s">
        <v>577</v>
      </c>
      <c r="F82" s="139" t="s">
        <v>519</v>
      </c>
      <c r="G82" s="139" t="s">
        <v>578</v>
      </c>
      <c r="H82" s="139" t="s">
        <v>577</v>
      </c>
      <c r="I82" s="139" t="s">
        <v>532</v>
      </c>
      <c r="J82" s="269" t="s">
        <v>64</v>
      </c>
      <c r="K82" s="112">
        <v>3565673.12</v>
      </c>
      <c r="L82" s="112">
        <v>0</v>
      </c>
      <c r="M82" s="92">
        <v>0</v>
      </c>
      <c r="N82" s="92">
        <v>0</v>
      </c>
      <c r="O82" s="92">
        <v>0</v>
      </c>
      <c r="P82" s="92">
        <v>0</v>
      </c>
      <c r="Q82" s="92">
        <v>0</v>
      </c>
      <c r="R82" s="92">
        <v>0</v>
      </c>
      <c r="S82" s="92">
        <v>0</v>
      </c>
      <c r="T82" s="92">
        <v>0</v>
      </c>
      <c r="U82" s="92">
        <v>0</v>
      </c>
      <c r="V82" s="92">
        <v>0</v>
      </c>
      <c r="W82" s="92">
        <v>0</v>
      </c>
      <c r="X82" s="92">
        <v>0</v>
      </c>
      <c r="Y82" s="92">
        <v>0</v>
      </c>
      <c r="Z82" s="112">
        <v>0</v>
      </c>
      <c r="AA82" s="92">
        <v>0</v>
      </c>
      <c r="AB82" s="92">
        <v>0</v>
      </c>
      <c r="AC82" s="92">
        <v>0</v>
      </c>
      <c r="AD82" s="92">
        <v>0</v>
      </c>
      <c r="AE82" s="92">
        <v>0</v>
      </c>
      <c r="AF82" s="92">
        <v>0</v>
      </c>
      <c r="AG82" s="92">
        <v>0</v>
      </c>
      <c r="AH82" s="92">
        <v>0</v>
      </c>
      <c r="AI82" s="92">
        <v>0</v>
      </c>
      <c r="AJ82" s="92">
        <v>0</v>
      </c>
      <c r="AK82" s="92">
        <v>0</v>
      </c>
      <c r="AL82" s="92">
        <v>0</v>
      </c>
      <c r="AM82" s="92">
        <v>0</v>
      </c>
      <c r="AN82" s="92">
        <v>0</v>
      </c>
      <c r="AO82" s="92">
        <v>0</v>
      </c>
      <c r="AP82" s="92">
        <v>0</v>
      </c>
      <c r="AQ82" s="92">
        <v>0</v>
      </c>
      <c r="AR82" s="92">
        <v>0</v>
      </c>
      <c r="AS82" s="92">
        <v>0</v>
      </c>
      <c r="AT82" s="92">
        <v>0</v>
      </c>
      <c r="AU82" s="92">
        <v>0</v>
      </c>
      <c r="AV82" s="92">
        <v>0</v>
      </c>
      <c r="AW82" s="92">
        <v>0</v>
      </c>
      <c r="AX82" s="92">
        <v>0</v>
      </c>
      <c r="AY82" s="92">
        <v>0</v>
      </c>
      <c r="AZ82" s="92">
        <v>0</v>
      </c>
      <c r="BA82" s="92">
        <v>0</v>
      </c>
      <c r="BB82" s="112">
        <v>0</v>
      </c>
      <c r="BC82" s="92">
        <v>0</v>
      </c>
      <c r="BD82" s="92">
        <v>0</v>
      </c>
      <c r="BE82" s="92">
        <v>0</v>
      </c>
      <c r="BF82" s="92">
        <v>0</v>
      </c>
      <c r="BG82" s="92">
        <v>0</v>
      </c>
      <c r="BH82" s="92">
        <v>0</v>
      </c>
      <c r="BI82" s="92">
        <v>0</v>
      </c>
      <c r="BJ82" s="92">
        <v>0</v>
      </c>
      <c r="BK82" s="92">
        <v>0</v>
      </c>
      <c r="BL82" s="92">
        <v>0</v>
      </c>
      <c r="BM82" s="92">
        <v>0</v>
      </c>
      <c r="BN82" s="92">
        <v>0</v>
      </c>
      <c r="BO82" s="112">
        <v>0</v>
      </c>
      <c r="BP82" s="92">
        <v>0</v>
      </c>
      <c r="BQ82" s="92">
        <v>0</v>
      </c>
      <c r="BR82" s="92">
        <v>0</v>
      </c>
      <c r="BS82" s="92">
        <v>0</v>
      </c>
      <c r="BT82" s="112">
        <v>3565673.12</v>
      </c>
      <c r="BU82" s="92">
        <v>0</v>
      </c>
      <c r="BV82" s="92">
        <v>0</v>
      </c>
      <c r="BW82" s="92">
        <v>0</v>
      </c>
      <c r="BX82" s="92">
        <v>3565673.12</v>
      </c>
      <c r="BY82" s="92">
        <v>0</v>
      </c>
      <c r="BZ82" s="92">
        <v>0</v>
      </c>
      <c r="CA82" s="92">
        <v>0</v>
      </c>
      <c r="CB82" s="92">
        <v>0</v>
      </c>
      <c r="CC82" s="92">
        <v>0</v>
      </c>
      <c r="CD82" s="92">
        <v>0</v>
      </c>
      <c r="CE82" s="92">
        <v>0</v>
      </c>
      <c r="CF82" s="92">
        <v>0</v>
      </c>
      <c r="CG82" s="112">
        <v>0</v>
      </c>
      <c r="CH82" s="92">
        <v>0</v>
      </c>
      <c r="CI82" s="92">
        <v>0</v>
      </c>
      <c r="CJ82" s="92">
        <v>0</v>
      </c>
      <c r="CK82" s="92">
        <v>0</v>
      </c>
      <c r="CL82" s="92">
        <v>0</v>
      </c>
      <c r="CM82" s="92">
        <v>0</v>
      </c>
      <c r="CN82" s="92">
        <v>0</v>
      </c>
      <c r="CO82" s="92">
        <v>0</v>
      </c>
      <c r="CP82" s="92">
        <v>0</v>
      </c>
      <c r="CQ82" s="92">
        <v>0</v>
      </c>
      <c r="CR82" s="92">
        <v>0</v>
      </c>
      <c r="CS82" s="92">
        <v>0</v>
      </c>
      <c r="CT82" s="92">
        <v>0</v>
      </c>
      <c r="CU82" s="92">
        <v>0</v>
      </c>
      <c r="CV82" s="92">
        <v>0</v>
      </c>
      <c r="CW82" s="92">
        <v>0</v>
      </c>
      <c r="CX82" s="112">
        <v>0</v>
      </c>
      <c r="CY82" s="92">
        <v>0</v>
      </c>
      <c r="CZ82" s="92">
        <v>0</v>
      </c>
      <c r="DA82" s="112">
        <v>0</v>
      </c>
      <c r="DB82" s="92">
        <v>0</v>
      </c>
      <c r="DC82" s="92">
        <v>0</v>
      </c>
      <c r="DD82" s="92">
        <v>0</v>
      </c>
      <c r="DE82" s="92">
        <v>0</v>
      </c>
      <c r="DF82" s="92">
        <v>0</v>
      </c>
      <c r="DG82" s="112">
        <v>0</v>
      </c>
      <c r="DH82" s="92">
        <v>0</v>
      </c>
      <c r="DI82" s="92">
        <v>0</v>
      </c>
      <c r="DJ82" s="92">
        <v>0</v>
      </c>
      <c r="DK82" s="112">
        <v>0</v>
      </c>
      <c r="DL82" s="92">
        <v>0</v>
      </c>
      <c r="DM82" s="92">
        <v>0</v>
      </c>
      <c r="DN82" s="92">
        <v>0</v>
      </c>
      <c r="DO82" s="92">
        <v>0</v>
      </c>
      <c r="DP82" s="143">
        <v>0</v>
      </c>
    </row>
    <row r="83" ht="22.5" customHeight="1" spans="1:120">
      <c r="A83" s="130" t="s">
        <v>325</v>
      </c>
      <c r="B83" s="131"/>
      <c r="C83" s="131"/>
      <c r="D83" s="139" t="s">
        <v>525</v>
      </c>
      <c r="E83" s="139" t="s">
        <v>526</v>
      </c>
      <c r="F83" s="139" t="s">
        <v>519</v>
      </c>
      <c r="G83" s="139" t="s">
        <v>527</v>
      </c>
      <c r="H83" s="139" t="s">
        <v>528</v>
      </c>
      <c r="I83" s="139" t="s">
        <v>532</v>
      </c>
      <c r="J83" s="269" t="s">
        <v>64</v>
      </c>
      <c r="K83" s="112">
        <v>440000</v>
      </c>
      <c r="L83" s="112">
        <v>0</v>
      </c>
      <c r="M83" s="92">
        <v>0</v>
      </c>
      <c r="N83" s="92">
        <v>0</v>
      </c>
      <c r="O83" s="92">
        <v>0</v>
      </c>
      <c r="P83" s="92">
        <v>0</v>
      </c>
      <c r="Q83" s="92">
        <v>0</v>
      </c>
      <c r="R83" s="92">
        <v>0</v>
      </c>
      <c r="S83" s="92">
        <v>0</v>
      </c>
      <c r="T83" s="92">
        <v>0</v>
      </c>
      <c r="U83" s="92">
        <v>0</v>
      </c>
      <c r="V83" s="92">
        <v>0</v>
      </c>
      <c r="W83" s="92">
        <v>0</v>
      </c>
      <c r="X83" s="92">
        <v>0</v>
      </c>
      <c r="Y83" s="92">
        <v>0</v>
      </c>
      <c r="Z83" s="112">
        <v>0</v>
      </c>
      <c r="AA83" s="92">
        <v>0</v>
      </c>
      <c r="AB83" s="92">
        <v>0</v>
      </c>
      <c r="AC83" s="92">
        <v>0</v>
      </c>
      <c r="AD83" s="92">
        <v>0</v>
      </c>
      <c r="AE83" s="92">
        <v>0</v>
      </c>
      <c r="AF83" s="92">
        <v>0</v>
      </c>
      <c r="AG83" s="92">
        <v>0</v>
      </c>
      <c r="AH83" s="92">
        <v>0</v>
      </c>
      <c r="AI83" s="92">
        <v>0</v>
      </c>
      <c r="AJ83" s="92">
        <v>0</v>
      </c>
      <c r="AK83" s="92">
        <v>0</v>
      </c>
      <c r="AL83" s="92">
        <v>0</v>
      </c>
      <c r="AM83" s="92">
        <v>0</v>
      </c>
      <c r="AN83" s="92">
        <v>0</v>
      </c>
      <c r="AO83" s="92">
        <v>0</v>
      </c>
      <c r="AP83" s="92">
        <v>0</v>
      </c>
      <c r="AQ83" s="92">
        <v>0</v>
      </c>
      <c r="AR83" s="92">
        <v>0</v>
      </c>
      <c r="AS83" s="92">
        <v>0</v>
      </c>
      <c r="AT83" s="92">
        <v>0</v>
      </c>
      <c r="AU83" s="92">
        <v>0</v>
      </c>
      <c r="AV83" s="92">
        <v>0</v>
      </c>
      <c r="AW83" s="92">
        <v>0</v>
      </c>
      <c r="AX83" s="92">
        <v>0</v>
      </c>
      <c r="AY83" s="92">
        <v>0</v>
      </c>
      <c r="AZ83" s="92">
        <v>0</v>
      </c>
      <c r="BA83" s="92">
        <v>0</v>
      </c>
      <c r="BB83" s="112">
        <v>0</v>
      </c>
      <c r="BC83" s="92">
        <v>0</v>
      </c>
      <c r="BD83" s="92">
        <v>0</v>
      </c>
      <c r="BE83" s="92">
        <v>0</v>
      </c>
      <c r="BF83" s="92">
        <v>0</v>
      </c>
      <c r="BG83" s="92">
        <v>0</v>
      </c>
      <c r="BH83" s="92">
        <v>0</v>
      </c>
      <c r="BI83" s="92">
        <v>0</v>
      </c>
      <c r="BJ83" s="92">
        <v>0</v>
      </c>
      <c r="BK83" s="92">
        <v>0</v>
      </c>
      <c r="BL83" s="92">
        <v>0</v>
      </c>
      <c r="BM83" s="92">
        <v>0</v>
      </c>
      <c r="BN83" s="92">
        <v>0</v>
      </c>
      <c r="BO83" s="112">
        <v>0</v>
      </c>
      <c r="BP83" s="92">
        <v>0</v>
      </c>
      <c r="BQ83" s="92">
        <v>0</v>
      </c>
      <c r="BR83" s="92">
        <v>0</v>
      </c>
      <c r="BS83" s="92">
        <v>0</v>
      </c>
      <c r="BT83" s="112">
        <v>440000</v>
      </c>
      <c r="BU83" s="92">
        <v>0</v>
      </c>
      <c r="BV83" s="92">
        <v>0</v>
      </c>
      <c r="BW83" s="92">
        <v>0</v>
      </c>
      <c r="BX83" s="92">
        <v>440000</v>
      </c>
      <c r="BY83" s="92">
        <v>0</v>
      </c>
      <c r="BZ83" s="92">
        <v>0</v>
      </c>
      <c r="CA83" s="92">
        <v>0</v>
      </c>
      <c r="CB83" s="92">
        <v>0</v>
      </c>
      <c r="CC83" s="92">
        <v>0</v>
      </c>
      <c r="CD83" s="92">
        <v>0</v>
      </c>
      <c r="CE83" s="92">
        <v>0</v>
      </c>
      <c r="CF83" s="92">
        <v>0</v>
      </c>
      <c r="CG83" s="112">
        <v>0</v>
      </c>
      <c r="CH83" s="92">
        <v>0</v>
      </c>
      <c r="CI83" s="92">
        <v>0</v>
      </c>
      <c r="CJ83" s="92">
        <v>0</v>
      </c>
      <c r="CK83" s="92">
        <v>0</v>
      </c>
      <c r="CL83" s="92">
        <v>0</v>
      </c>
      <c r="CM83" s="92">
        <v>0</v>
      </c>
      <c r="CN83" s="92">
        <v>0</v>
      </c>
      <c r="CO83" s="92">
        <v>0</v>
      </c>
      <c r="CP83" s="92">
        <v>0</v>
      </c>
      <c r="CQ83" s="92">
        <v>0</v>
      </c>
      <c r="CR83" s="92">
        <v>0</v>
      </c>
      <c r="CS83" s="92">
        <v>0</v>
      </c>
      <c r="CT83" s="92">
        <v>0</v>
      </c>
      <c r="CU83" s="92">
        <v>0</v>
      </c>
      <c r="CV83" s="92">
        <v>0</v>
      </c>
      <c r="CW83" s="92">
        <v>0</v>
      </c>
      <c r="CX83" s="112">
        <v>0</v>
      </c>
      <c r="CY83" s="92">
        <v>0</v>
      </c>
      <c r="CZ83" s="92">
        <v>0</v>
      </c>
      <c r="DA83" s="112">
        <v>0</v>
      </c>
      <c r="DB83" s="92">
        <v>0</v>
      </c>
      <c r="DC83" s="92">
        <v>0</v>
      </c>
      <c r="DD83" s="92">
        <v>0</v>
      </c>
      <c r="DE83" s="92">
        <v>0</v>
      </c>
      <c r="DF83" s="92">
        <v>0</v>
      </c>
      <c r="DG83" s="112">
        <v>0</v>
      </c>
      <c r="DH83" s="92">
        <v>0</v>
      </c>
      <c r="DI83" s="92">
        <v>0</v>
      </c>
      <c r="DJ83" s="92">
        <v>0</v>
      </c>
      <c r="DK83" s="112">
        <v>0</v>
      </c>
      <c r="DL83" s="92">
        <v>0</v>
      </c>
      <c r="DM83" s="92">
        <v>0</v>
      </c>
      <c r="DN83" s="92">
        <v>0</v>
      </c>
      <c r="DO83" s="92">
        <v>0</v>
      </c>
      <c r="DP83" s="143">
        <v>0</v>
      </c>
    </row>
    <row r="84" ht="22.5" customHeight="1" spans="1:120">
      <c r="A84" s="130" t="s">
        <v>325</v>
      </c>
      <c r="B84" s="131"/>
      <c r="C84" s="131"/>
      <c r="D84" s="139" t="s">
        <v>646</v>
      </c>
      <c r="E84" s="139" t="s">
        <v>647</v>
      </c>
      <c r="F84" s="139" t="s">
        <v>519</v>
      </c>
      <c r="G84" s="139" t="s">
        <v>648</v>
      </c>
      <c r="H84" s="139" t="s">
        <v>649</v>
      </c>
      <c r="I84" s="139" t="s">
        <v>532</v>
      </c>
      <c r="J84" s="269" t="s">
        <v>64</v>
      </c>
      <c r="K84" s="112">
        <v>2650000</v>
      </c>
      <c r="L84" s="112">
        <v>0</v>
      </c>
      <c r="M84" s="92">
        <v>0</v>
      </c>
      <c r="N84" s="92">
        <v>0</v>
      </c>
      <c r="O84" s="92">
        <v>0</v>
      </c>
      <c r="P84" s="92">
        <v>0</v>
      </c>
      <c r="Q84" s="92">
        <v>0</v>
      </c>
      <c r="R84" s="92">
        <v>0</v>
      </c>
      <c r="S84" s="92">
        <v>0</v>
      </c>
      <c r="T84" s="92">
        <v>0</v>
      </c>
      <c r="U84" s="92">
        <v>0</v>
      </c>
      <c r="V84" s="92">
        <v>0</v>
      </c>
      <c r="W84" s="92">
        <v>0</v>
      </c>
      <c r="X84" s="92">
        <v>0</v>
      </c>
      <c r="Y84" s="92">
        <v>0</v>
      </c>
      <c r="Z84" s="112">
        <v>0</v>
      </c>
      <c r="AA84" s="92">
        <v>0</v>
      </c>
      <c r="AB84" s="92">
        <v>0</v>
      </c>
      <c r="AC84" s="92">
        <v>0</v>
      </c>
      <c r="AD84" s="92">
        <v>0</v>
      </c>
      <c r="AE84" s="92">
        <v>0</v>
      </c>
      <c r="AF84" s="92">
        <v>0</v>
      </c>
      <c r="AG84" s="92">
        <v>0</v>
      </c>
      <c r="AH84" s="92">
        <v>0</v>
      </c>
      <c r="AI84" s="92">
        <v>0</v>
      </c>
      <c r="AJ84" s="92">
        <v>0</v>
      </c>
      <c r="AK84" s="92">
        <v>0</v>
      </c>
      <c r="AL84" s="92">
        <v>0</v>
      </c>
      <c r="AM84" s="92">
        <v>0</v>
      </c>
      <c r="AN84" s="92">
        <v>0</v>
      </c>
      <c r="AO84" s="92">
        <v>0</v>
      </c>
      <c r="AP84" s="92">
        <v>0</v>
      </c>
      <c r="AQ84" s="92">
        <v>0</v>
      </c>
      <c r="AR84" s="92">
        <v>0</v>
      </c>
      <c r="AS84" s="92">
        <v>0</v>
      </c>
      <c r="AT84" s="92">
        <v>0</v>
      </c>
      <c r="AU84" s="92">
        <v>0</v>
      </c>
      <c r="AV84" s="92">
        <v>0</v>
      </c>
      <c r="AW84" s="92">
        <v>0</v>
      </c>
      <c r="AX84" s="92">
        <v>0</v>
      </c>
      <c r="AY84" s="92">
        <v>0</v>
      </c>
      <c r="AZ84" s="92">
        <v>0</v>
      </c>
      <c r="BA84" s="92">
        <v>0</v>
      </c>
      <c r="BB84" s="112">
        <v>0</v>
      </c>
      <c r="BC84" s="92">
        <v>0</v>
      </c>
      <c r="BD84" s="92">
        <v>0</v>
      </c>
      <c r="BE84" s="92">
        <v>0</v>
      </c>
      <c r="BF84" s="92">
        <v>0</v>
      </c>
      <c r="BG84" s="92">
        <v>0</v>
      </c>
      <c r="BH84" s="92">
        <v>0</v>
      </c>
      <c r="BI84" s="92">
        <v>0</v>
      </c>
      <c r="BJ84" s="92">
        <v>0</v>
      </c>
      <c r="BK84" s="92">
        <v>0</v>
      </c>
      <c r="BL84" s="92">
        <v>0</v>
      </c>
      <c r="BM84" s="92">
        <v>0</v>
      </c>
      <c r="BN84" s="92">
        <v>0</v>
      </c>
      <c r="BO84" s="112">
        <v>0</v>
      </c>
      <c r="BP84" s="92">
        <v>0</v>
      </c>
      <c r="BQ84" s="92">
        <v>0</v>
      </c>
      <c r="BR84" s="92">
        <v>0</v>
      </c>
      <c r="BS84" s="92">
        <v>0</v>
      </c>
      <c r="BT84" s="112">
        <v>2650000</v>
      </c>
      <c r="BU84" s="92">
        <v>0</v>
      </c>
      <c r="BV84" s="92">
        <v>0</v>
      </c>
      <c r="BW84" s="92">
        <v>0</v>
      </c>
      <c r="BX84" s="92">
        <v>2650000</v>
      </c>
      <c r="BY84" s="92">
        <v>0</v>
      </c>
      <c r="BZ84" s="92">
        <v>0</v>
      </c>
      <c r="CA84" s="92">
        <v>0</v>
      </c>
      <c r="CB84" s="92">
        <v>0</v>
      </c>
      <c r="CC84" s="92">
        <v>0</v>
      </c>
      <c r="CD84" s="92">
        <v>0</v>
      </c>
      <c r="CE84" s="92">
        <v>0</v>
      </c>
      <c r="CF84" s="92">
        <v>0</v>
      </c>
      <c r="CG84" s="112">
        <v>0</v>
      </c>
      <c r="CH84" s="92">
        <v>0</v>
      </c>
      <c r="CI84" s="92">
        <v>0</v>
      </c>
      <c r="CJ84" s="92">
        <v>0</v>
      </c>
      <c r="CK84" s="92">
        <v>0</v>
      </c>
      <c r="CL84" s="92">
        <v>0</v>
      </c>
      <c r="CM84" s="92">
        <v>0</v>
      </c>
      <c r="CN84" s="92">
        <v>0</v>
      </c>
      <c r="CO84" s="92">
        <v>0</v>
      </c>
      <c r="CP84" s="92">
        <v>0</v>
      </c>
      <c r="CQ84" s="92">
        <v>0</v>
      </c>
      <c r="CR84" s="92">
        <v>0</v>
      </c>
      <c r="CS84" s="92">
        <v>0</v>
      </c>
      <c r="CT84" s="92">
        <v>0</v>
      </c>
      <c r="CU84" s="92">
        <v>0</v>
      </c>
      <c r="CV84" s="92">
        <v>0</v>
      </c>
      <c r="CW84" s="92">
        <v>0</v>
      </c>
      <c r="CX84" s="112">
        <v>0</v>
      </c>
      <c r="CY84" s="92">
        <v>0</v>
      </c>
      <c r="CZ84" s="92">
        <v>0</v>
      </c>
      <c r="DA84" s="112">
        <v>0</v>
      </c>
      <c r="DB84" s="92">
        <v>0</v>
      </c>
      <c r="DC84" s="92">
        <v>0</v>
      </c>
      <c r="DD84" s="92">
        <v>0</v>
      </c>
      <c r="DE84" s="92">
        <v>0</v>
      </c>
      <c r="DF84" s="92">
        <v>0</v>
      </c>
      <c r="DG84" s="112">
        <v>0</v>
      </c>
      <c r="DH84" s="92">
        <v>0</v>
      </c>
      <c r="DI84" s="92">
        <v>0</v>
      </c>
      <c r="DJ84" s="92">
        <v>0</v>
      </c>
      <c r="DK84" s="112">
        <v>0</v>
      </c>
      <c r="DL84" s="92">
        <v>0</v>
      </c>
      <c r="DM84" s="92">
        <v>0</v>
      </c>
      <c r="DN84" s="92">
        <v>0</v>
      </c>
      <c r="DO84" s="92">
        <v>0</v>
      </c>
      <c r="DP84" s="143">
        <v>0</v>
      </c>
    </row>
    <row r="85" ht="22.5" customHeight="1" spans="1:120">
      <c r="A85" s="130" t="s">
        <v>325</v>
      </c>
      <c r="B85" s="131"/>
      <c r="C85" s="131"/>
      <c r="D85" s="139" t="s">
        <v>650</v>
      </c>
      <c r="E85" s="139" t="s">
        <v>651</v>
      </c>
      <c r="F85" s="139" t="s">
        <v>519</v>
      </c>
      <c r="G85" s="139" t="s">
        <v>652</v>
      </c>
      <c r="H85" s="139" t="s">
        <v>653</v>
      </c>
      <c r="I85" s="139" t="s">
        <v>532</v>
      </c>
      <c r="J85" s="269" t="s">
        <v>64</v>
      </c>
      <c r="K85" s="112">
        <v>8550000</v>
      </c>
      <c r="L85" s="112">
        <v>0</v>
      </c>
      <c r="M85" s="92">
        <v>0</v>
      </c>
      <c r="N85" s="92">
        <v>0</v>
      </c>
      <c r="O85" s="92">
        <v>0</v>
      </c>
      <c r="P85" s="92">
        <v>0</v>
      </c>
      <c r="Q85" s="92">
        <v>0</v>
      </c>
      <c r="R85" s="92">
        <v>0</v>
      </c>
      <c r="S85" s="92">
        <v>0</v>
      </c>
      <c r="T85" s="92">
        <v>0</v>
      </c>
      <c r="U85" s="92">
        <v>0</v>
      </c>
      <c r="V85" s="92">
        <v>0</v>
      </c>
      <c r="W85" s="92">
        <v>0</v>
      </c>
      <c r="X85" s="92">
        <v>0</v>
      </c>
      <c r="Y85" s="92">
        <v>0</v>
      </c>
      <c r="Z85" s="112">
        <v>0</v>
      </c>
      <c r="AA85" s="92">
        <v>0</v>
      </c>
      <c r="AB85" s="92">
        <v>0</v>
      </c>
      <c r="AC85" s="92">
        <v>0</v>
      </c>
      <c r="AD85" s="92">
        <v>0</v>
      </c>
      <c r="AE85" s="92">
        <v>0</v>
      </c>
      <c r="AF85" s="92">
        <v>0</v>
      </c>
      <c r="AG85" s="92">
        <v>0</v>
      </c>
      <c r="AH85" s="92">
        <v>0</v>
      </c>
      <c r="AI85" s="92">
        <v>0</v>
      </c>
      <c r="AJ85" s="92">
        <v>0</v>
      </c>
      <c r="AK85" s="92">
        <v>0</v>
      </c>
      <c r="AL85" s="92">
        <v>0</v>
      </c>
      <c r="AM85" s="92">
        <v>0</v>
      </c>
      <c r="AN85" s="92">
        <v>0</v>
      </c>
      <c r="AO85" s="92">
        <v>0</v>
      </c>
      <c r="AP85" s="92">
        <v>0</v>
      </c>
      <c r="AQ85" s="92">
        <v>0</v>
      </c>
      <c r="AR85" s="92">
        <v>0</v>
      </c>
      <c r="AS85" s="92">
        <v>0</v>
      </c>
      <c r="AT85" s="92">
        <v>0</v>
      </c>
      <c r="AU85" s="92">
        <v>0</v>
      </c>
      <c r="AV85" s="92">
        <v>0</v>
      </c>
      <c r="AW85" s="92">
        <v>0</v>
      </c>
      <c r="AX85" s="92">
        <v>0</v>
      </c>
      <c r="AY85" s="92">
        <v>0</v>
      </c>
      <c r="AZ85" s="92">
        <v>0</v>
      </c>
      <c r="BA85" s="92">
        <v>0</v>
      </c>
      <c r="BB85" s="112">
        <v>0</v>
      </c>
      <c r="BC85" s="92">
        <v>0</v>
      </c>
      <c r="BD85" s="92">
        <v>0</v>
      </c>
      <c r="BE85" s="92">
        <v>0</v>
      </c>
      <c r="BF85" s="92">
        <v>0</v>
      </c>
      <c r="BG85" s="92">
        <v>0</v>
      </c>
      <c r="BH85" s="92">
        <v>0</v>
      </c>
      <c r="BI85" s="92">
        <v>0</v>
      </c>
      <c r="BJ85" s="92">
        <v>0</v>
      </c>
      <c r="BK85" s="92">
        <v>0</v>
      </c>
      <c r="BL85" s="92">
        <v>0</v>
      </c>
      <c r="BM85" s="92">
        <v>0</v>
      </c>
      <c r="BN85" s="92">
        <v>0</v>
      </c>
      <c r="BO85" s="112">
        <v>0</v>
      </c>
      <c r="BP85" s="92">
        <v>0</v>
      </c>
      <c r="BQ85" s="92">
        <v>0</v>
      </c>
      <c r="BR85" s="92">
        <v>0</v>
      </c>
      <c r="BS85" s="92">
        <v>0</v>
      </c>
      <c r="BT85" s="112">
        <v>8550000</v>
      </c>
      <c r="BU85" s="92">
        <v>0</v>
      </c>
      <c r="BV85" s="92">
        <v>0</v>
      </c>
      <c r="BW85" s="92">
        <v>0</v>
      </c>
      <c r="BX85" s="92">
        <v>8550000</v>
      </c>
      <c r="BY85" s="92">
        <v>0</v>
      </c>
      <c r="BZ85" s="92">
        <v>0</v>
      </c>
      <c r="CA85" s="92">
        <v>0</v>
      </c>
      <c r="CB85" s="92">
        <v>0</v>
      </c>
      <c r="CC85" s="92">
        <v>0</v>
      </c>
      <c r="CD85" s="92">
        <v>0</v>
      </c>
      <c r="CE85" s="92">
        <v>0</v>
      </c>
      <c r="CF85" s="92">
        <v>0</v>
      </c>
      <c r="CG85" s="112">
        <v>0</v>
      </c>
      <c r="CH85" s="92">
        <v>0</v>
      </c>
      <c r="CI85" s="92">
        <v>0</v>
      </c>
      <c r="CJ85" s="92">
        <v>0</v>
      </c>
      <c r="CK85" s="92">
        <v>0</v>
      </c>
      <c r="CL85" s="92">
        <v>0</v>
      </c>
      <c r="CM85" s="92">
        <v>0</v>
      </c>
      <c r="CN85" s="92">
        <v>0</v>
      </c>
      <c r="CO85" s="92">
        <v>0</v>
      </c>
      <c r="CP85" s="92">
        <v>0</v>
      </c>
      <c r="CQ85" s="92">
        <v>0</v>
      </c>
      <c r="CR85" s="92">
        <v>0</v>
      </c>
      <c r="CS85" s="92">
        <v>0</v>
      </c>
      <c r="CT85" s="92">
        <v>0</v>
      </c>
      <c r="CU85" s="92">
        <v>0</v>
      </c>
      <c r="CV85" s="92">
        <v>0</v>
      </c>
      <c r="CW85" s="92">
        <v>0</v>
      </c>
      <c r="CX85" s="112">
        <v>0</v>
      </c>
      <c r="CY85" s="92">
        <v>0</v>
      </c>
      <c r="CZ85" s="92">
        <v>0</v>
      </c>
      <c r="DA85" s="112">
        <v>0</v>
      </c>
      <c r="DB85" s="92">
        <v>0</v>
      </c>
      <c r="DC85" s="92">
        <v>0</v>
      </c>
      <c r="DD85" s="92">
        <v>0</v>
      </c>
      <c r="DE85" s="92">
        <v>0</v>
      </c>
      <c r="DF85" s="92">
        <v>0</v>
      </c>
      <c r="DG85" s="112">
        <v>0</v>
      </c>
      <c r="DH85" s="92">
        <v>0</v>
      </c>
      <c r="DI85" s="92">
        <v>0</v>
      </c>
      <c r="DJ85" s="92">
        <v>0</v>
      </c>
      <c r="DK85" s="112">
        <v>0</v>
      </c>
      <c r="DL85" s="92">
        <v>0</v>
      </c>
      <c r="DM85" s="92">
        <v>0</v>
      </c>
      <c r="DN85" s="92">
        <v>0</v>
      </c>
      <c r="DO85" s="92">
        <v>0</v>
      </c>
      <c r="DP85" s="143">
        <v>0</v>
      </c>
    </row>
    <row r="86" ht="22.5" customHeight="1" spans="1:120">
      <c r="A86" s="130" t="s">
        <v>325</v>
      </c>
      <c r="B86" s="131"/>
      <c r="C86" s="131"/>
      <c r="D86" s="139" t="s">
        <v>650</v>
      </c>
      <c r="E86" s="139" t="s">
        <v>654</v>
      </c>
      <c r="F86" s="139" t="s">
        <v>519</v>
      </c>
      <c r="G86" s="139" t="s">
        <v>617</v>
      </c>
      <c r="H86" s="139" t="s">
        <v>618</v>
      </c>
      <c r="I86" s="139" t="s">
        <v>532</v>
      </c>
      <c r="J86" s="269" t="s">
        <v>64</v>
      </c>
      <c r="K86" s="112">
        <v>730000</v>
      </c>
      <c r="L86" s="112">
        <v>0</v>
      </c>
      <c r="M86" s="92">
        <v>0</v>
      </c>
      <c r="N86" s="92">
        <v>0</v>
      </c>
      <c r="O86" s="92">
        <v>0</v>
      </c>
      <c r="P86" s="92">
        <v>0</v>
      </c>
      <c r="Q86" s="92">
        <v>0</v>
      </c>
      <c r="R86" s="92">
        <v>0</v>
      </c>
      <c r="S86" s="92">
        <v>0</v>
      </c>
      <c r="T86" s="92">
        <v>0</v>
      </c>
      <c r="U86" s="92">
        <v>0</v>
      </c>
      <c r="V86" s="92">
        <v>0</v>
      </c>
      <c r="W86" s="92">
        <v>0</v>
      </c>
      <c r="X86" s="92">
        <v>0</v>
      </c>
      <c r="Y86" s="92">
        <v>0</v>
      </c>
      <c r="Z86" s="112">
        <v>0</v>
      </c>
      <c r="AA86" s="92">
        <v>0</v>
      </c>
      <c r="AB86" s="92">
        <v>0</v>
      </c>
      <c r="AC86" s="92">
        <v>0</v>
      </c>
      <c r="AD86" s="92">
        <v>0</v>
      </c>
      <c r="AE86" s="92">
        <v>0</v>
      </c>
      <c r="AF86" s="92">
        <v>0</v>
      </c>
      <c r="AG86" s="92">
        <v>0</v>
      </c>
      <c r="AH86" s="92">
        <v>0</v>
      </c>
      <c r="AI86" s="92">
        <v>0</v>
      </c>
      <c r="AJ86" s="92">
        <v>0</v>
      </c>
      <c r="AK86" s="92">
        <v>0</v>
      </c>
      <c r="AL86" s="92">
        <v>0</v>
      </c>
      <c r="AM86" s="92">
        <v>0</v>
      </c>
      <c r="AN86" s="92">
        <v>0</v>
      </c>
      <c r="AO86" s="92">
        <v>0</v>
      </c>
      <c r="AP86" s="92">
        <v>0</v>
      </c>
      <c r="AQ86" s="92">
        <v>0</v>
      </c>
      <c r="AR86" s="92">
        <v>0</v>
      </c>
      <c r="AS86" s="92">
        <v>0</v>
      </c>
      <c r="AT86" s="92">
        <v>0</v>
      </c>
      <c r="AU86" s="92">
        <v>0</v>
      </c>
      <c r="AV86" s="92">
        <v>0</v>
      </c>
      <c r="AW86" s="92">
        <v>0</v>
      </c>
      <c r="AX86" s="92">
        <v>0</v>
      </c>
      <c r="AY86" s="92">
        <v>0</v>
      </c>
      <c r="AZ86" s="92">
        <v>0</v>
      </c>
      <c r="BA86" s="92">
        <v>0</v>
      </c>
      <c r="BB86" s="112">
        <v>0</v>
      </c>
      <c r="BC86" s="92">
        <v>0</v>
      </c>
      <c r="BD86" s="92">
        <v>0</v>
      </c>
      <c r="BE86" s="92">
        <v>0</v>
      </c>
      <c r="BF86" s="92">
        <v>0</v>
      </c>
      <c r="BG86" s="92">
        <v>0</v>
      </c>
      <c r="BH86" s="92">
        <v>0</v>
      </c>
      <c r="BI86" s="92">
        <v>0</v>
      </c>
      <c r="BJ86" s="92">
        <v>0</v>
      </c>
      <c r="BK86" s="92">
        <v>0</v>
      </c>
      <c r="BL86" s="92">
        <v>0</v>
      </c>
      <c r="BM86" s="92">
        <v>0</v>
      </c>
      <c r="BN86" s="92">
        <v>0</v>
      </c>
      <c r="BO86" s="112">
        <v>0</v>
      </c>
      <c r="BP86" s="92">
        <v>0</v>
      </c>
      <c r="BQ86" s="92">
        <v>0</v>
      </c>
      <c r="BR86" s="92">
        <v>0</v>
      </c>
      <c r="BS86" s="92">
        <v>0</v>
      </c>
      <c r="BT86" s="112">
        <v>730000</v>
      </c>
      <c r="BU86" s="92">
        <v>0</v>
      </c>
      <c r="BV86" s="92">
        <v>0</v>
      </c>
      <c r="BW86" s="92">
        <v>0</v>
      </c>
      <c r="BX86" s="92">
        <v>730000</v>
      </c>
      <c r="BY86" s="92">
        <v>0</v>
      </c>
      <c r="BZ86" s="92">
        <v>0</v>
      </c>
      <c r="CA86" s="92">
        <v>0</v>
      </c>
      <c r="CB86" s="92">
        <v>0</v>
      </c>
      <c r="CC86" s="92">
        <v>0</v>
      </c>
      <c r="CD86" s="92">
        <v>0</v>
      </c>
      <c r="CE86" s="92">
        <v>0</v>
      </c>
      <c r="CF86" s="92">
        <v>0</v>
      </c>
      <c r="CG86" s="112">
        <v>0</v>
      </c>
      <c r="CH86" s="92">
        <v>0</v>
      </c>
      <c r="CI86" s="92">
        <v>0</v>
      </c>
      <c r="CJ86" s="92">
        <v>0</v>
      </c>
      <c r="CK86" s="92">
        <v>0</v>
      </c>
      <c r="CL86" s="92">
        <v>0</v>
      </c>
      <c r="CM86" s="92">
        <v>0</v>
      </c>
      <c r="CN86" s="92">
        <v>0</v>
      </c>
      <c r="CO86" s="92">
        <v>0</v>
      </c>
      <c r="CP86" s="92">
        <v>0</v>
      </c>
      <c r="CQ86" s="92">
        <v>0</v>
      </c>
      <c r="CR86" s="92">
        <v>0</v>
      </c>
      <c r="CS86" s="92">
        <v>0</v>
      </c>
      <c r="CT86" s="92">
        <v>0</v>
      </c>
      <c r="CU86" s="92">
        <v>0</v>
      </c>
      <c r="CV86" s="92">
        <v>0</v>
      </c>
      <c r="CW86" s="92">
        <v>0</v>
      </c>
      <c r="CX86" s="112">
        <v>0</v>
      </c>
      <c r="CY86" s="92">
        <v>0</v>
      </c>
      <c r="CZ86" s="92">
        <v>0</v>
      </c>
      <c r="DA86" s="112">
        <v>0</v>
      </c>
      <c r="DB86" s="92">
        <v>0</v>
      </c>
      <c r="DC86" s="92">
        <v>0</v>
      </c>
      <c r="DD86" s="92">
        <v>0</v>
      </c>
      <c r="DE86" s="92">
        <v>0</v>
      </c>
      <c r="DF86" s="92">
        <v>0</v>
      </c>
      <c r="DG86" s="112">
        <v>0</v>
      </c>
      <c r="DH86" s="92">
        <v>0</v>
      </c>
      <c r="DI86" s="92">
        <v>0</v>
      </c>
      <c r="DJ86" s="92">
        <v>0</v>
      </c>
      <c r="DK86" s="112">
        <v>0</v>
      </c>
      <c r="DL86" s="92">
        <v>0</v>
      </c>
      <c r="DM86" s="92">
        <v>0</v>
      </c>
      <c r="DN86" s="92">
        <v>0</v>
      </c>
      <c r="DO86" s="92">
        <v>0</v>
      </c>
      <c r="DP86" s="143">
        <v>0</v>
      </c>
    </row>
    <row r="87" ht="22.5" customHeight="1" spans="1:120">
      <c r="A87" s="130" t="s">
        <v>325</v>
      </c>
      <c r="B87" s="131"/>
      <c r="C87" s="131"/>
      <c r="D87" s="139" t="s">
        <v>655</v>
      </c>
      <c r="E87" s="139" t="s">
        <v>656</v>
      </c>
      <c r="F87" s="139" t="s">
        <v>519</v>
      </c>
      <c r="G87" s="139" t="s">
        <v>617</v>
      </c>
      <c r="H87" s="139" t="s">
        <v>618</v>
      </c>
      <c r="I87" s="139" t="s">
        <v>532</v>
      </c>
      <c r="J87" s="269" t="s">
        <v>64</v>
      </c>
      <c r="K87" s="112">
        <v>1620000</v>
      </c>
      <c r="L87" s="112">
        <v>0</v>
      </c>
      <c r="M87" s="92">
        <v>0</v>
      </c>
      <c r="N87" s="92">
        <v>0</v>
      </c>
      <c r="O87" s="92">
        <v>0</v>
      </c>
      <c r="P87" s="92">
        <v>0</v>
      </c>
      <c r="Q87" s="92">
        <v>0</v>
      </c>
      <c r="R87" s="92">
        <v>0</v>
      </c>
      <c r="S87" s="92">
        <v>0</v>
      </c>
      <c r="T87" s="92">
        <v>0</v>
      </c>
      <c r="U87" s="92">
        <v>0</v>
      </c>
      <c r="V87" s="92">
        <v>0</v>
      </c>
      <c r="W87" s="92">
        <v>0</v>
      </c>
      <c r="X87" s="92">
        <v>0</v>
      </c>
      <c r="Y87" s="92">
        <v>0</v>
      </c>
      <c r="Z87" s="112">
        <v>0</v>
      </c>
      <c r="AA87" s="92">
        <v>0</v>
      </c>
      <c r="AB87" s="92">
        <v>0</v>
      </c>
      <c r="AC87" s="92">
        <v>0</v>
      </c>
      <c r="AD87" s="92">
        <v>0</v>
      </c>
      <c r="AE87" s="92">
        <v>0</v>
      </c>
      <c r="AF87" s="92">
        <v>0</v>
      </c>
      <c r="AG87" s="92">
        <v>0</v>
      </c>
      <c r="AH87" s="92">
        <v>0</v>
      </c>
      <c r="AI87" s="92">
        <v>0</v>
      </c>
      <c r="AJ87" s="92">
        <v>0</v>
      </c>
      <c r="AK87" s="92">
        <v>0</v>
      </c>
      <c r="AL87" s="92">
        <v>0</v>
      </c>
      <c r="AM87" s="92">
        <v>0</v>
      </c>
      <c r="AN87" s="92">
        <v>0</v>
      </c>
      <c r="AO87" s="92">
        <v>0</v>
      </c>
      <c r="AP87" s="92">
        <v>0</v>
      </c>
      <c r="AQ87" s="92">
        <v>0</v>
      </c>
      <c r="AR87" s="92">
        <v>0</v>
      </c>
      <c r="AS87" s="92">
        <v>0</v>
      </c>
      <c r="AT87" s="92">
        <v>0</v>
      </c>
      <c r="AU87" s="92">
        <v>0</v>
      </c>
      <c r="AV87" s="92">
        <v>0</v>
      </c>
      <c r="AW87" s="92">
        <v>0</v>
      </c>
      <c r="AX87" s="92">
        <v>0</v>
      </c>
      <c r="AY87" s="92">
        <v>0</v>
      </c>
      <c r="AZ87" s="92">
        <v>0</v>
      </c>
      <c r="BA87" s="92">
        <v>0</v>
      </c>
      <c r="BB87" s="112">
        <v>0</v>
      </c>
      <c r="BC87" s="92">
        <v>0</v>
      </c>
      <c r="BD87" s="92">
        <v>0</v>
      </c>
      <c r="BE87" s="92">
        <v>0</v>
      </c>
      <c r="BF87" s="92">
        <v>0</v>
      </c>
      <c r="BG87" s="92">
        <v>0</v>
      </c>
      <c r="BH87" s="92">
        <v>0</v>
      </c>
      <c r="BI87" s="92">
        <v>0</v>
      </c>
      <c r="BJ87" s="92">
        <v>0</v>
      </c>
      <c r="BK87" s="92">
        <v>0</v>
      </c>
      <c r="BL87" s="92">
        <v>0</v>
      </c>
      <c r="BM87" s="92">
        <v>0</v>
      </c>
      <c r="BN87" s="92">
        <v>0</v>
      </c>
      <c r="BO87" s="112">
        <v>0</v>
      </c>
      <c r="BP87" s="92">
        <v>0</v>
      </c>
      <c r="BQ87" s="92">
        <v>0</v>
      </c>
      <c r="BR87" s="92">
        <v>0</v>
      </c>
      <c r="BS87" s="92">
        <v>0</v>
      </c>
      <c r="BT87" s="112">
        <v>1620000</v>
      </c>
      <c r="BU87" s="92">
        <v>0</v>
      </c>
      <c r="BV87" s="92">
        <v>0</v>
      </c>
      <c r="BW87" s="92">
        <v>0</v>
      </c>
      <c r="BX87" s="92">
        <v>1620000</v>
      </c>
      <c r="BY87" s="92">
        <v>0</v>
      </c>
      <c r="BZ87" s="92">
        <v>0</v>
      </c>
      <c r="CA87" s="92">
        <v>0</v>
      </c>
      <c r="CB87" s="92">
        <v>0</v>
      </c>
      <c r="CC87" s="92">
        <v>0</v>
      </c>
      <c r="CD87" s="92">
        <v>0</v>
      </c>
      <c r="CE87" s="92">
        <v>0</v>
      </c>
      <c r="CF87" s="92">
        <v>0</v>
      </c>
      <c r="CG87" s="112">
        <v>0</v>
      </c>
      <c r="CH87" s="92">
        <v>0</v>
      </c>
      <c r="CI87" s="92">
        <v>0</v>
      </c>
      <c r="CJ87" s="92">
        <v>0</v>
      </c>
      <c r="CK87" s="92">
        <v>0</v>
      </c>
      <c r="CL87" s="92">
        <v>0</v>
      </c>
      <c r="CM87" s="92">
        <v>0</v>
      </c>
      <c r="CN87" s="92">
        <v>0</v>
      </c>
      <c r="CO87" s="92">
        <v>0</v>
      </c>
      <c r="CP87" s="92">
        <v>0</v>
      </c>
      <c r="CQ87" s="92">
        <v>0</v>
      </c>
      <c r="CR87" s="92">
        <v>0</v>
      </c>
      <c r="CS87" s="92">
        <v>0</v>
      </c>
      <c r="CT87" s="92">
        <v>0</v>
      </c>
      <c r="CU87" s="92">
        <v>0</v>
      </c>
      <c r="CV87" s="92">
        <v>0</v>
      </c>
      <c r="CW87" s="92">
        <v>0</v>
      </c>
      <c r="CX87" s="112">
        <v>0</v>
      </c>
      <c r="CY87" s="92">
        <v>0</v>
      </c>
      <c r="CZ87" s="92">
        <v>0</v>
      </c>
      <c r="DA87" s="112">
        <v>0</v>
      </c>
      <c r="DB87" s="92">
        <v>0</v>
      </c>
      <c r="DC87" s="92">
        <v>0</v>
      </c>
      <c r="DD87" s="92">
        <v>0</v>
      </c>
      <c r="DE87" s="92">
        <v>0</v>
      </c>
      <c r="DF87" s="92">
        <v>0</v>
      </c>
      <c r="DG87" s="112">
        <v>0</v>
      </c>
      <c r="DH87" s="92">
        <v>0</v>
      </c>
      <c r="DI87" s="92">
        <v>0</v>
      </c>
      <c r="DJ87" s="92">
        <v>0</v>
      </c>
      <c r="DK87" s="112">
        <v>0</v>
      </c>
      <c r="DL87" s="92">
        <v>0</v>
      </c>
      <c r="DM87" s="92">
        <v>0</v>
      </c>
      <c r="DN87" s="92">
        <v>0</v>
      </c>
      <c r="DO87" s="92">
        <v>0</v>
      </c>
      <c r="DP87" s="143">
        <v>0</v>
      </c>
    </row>
    <row r="88" ht="22.5" customHeight="1" spans="1:120">
      <c r="A88" s="136" t="s">
        <v>327</v>
      </c>
      <c r="B88" s="137"/>
      <c r="C88" s="137"/>
      <c r="D88" s="138" t="s">
        <v>328</v>
      </c>
      <c r="E88" s="138"/>
      <c r="F88" s="138" t="s">
        <v>64</v>
      </c>
      <c r="G88" s="138"/>
      <c r="H88" s="138"/>
      <c r="I88" s="138" t="s">
        <v>64</v>
      </c>
      <c r="J88" s="268" t="s">
        <v>64</v>
      </c>
      <c r="K88" s="112">
        <v>31980222</v>
      </c>
      <c r="L88" s="112">
        <v>0</v>
      </c>
      <c r="M88" s="141">
        <f t="shared" ref="M88:Y88" si="90">M89+M96</f>
        <v>0</v>
      </c>
      <c r="N88" s="141">
        <f t="shared" si="90"/>
        <v>0</v>
      </c>
      <c r="O88" s="141">
        <f t="shared" si="90"/>
        <v>0</v>
      </c>
      <c r="P88" s="141">
        <f t="shared" si="90"/>
        <v>0</v>
      </c>
      <c r="Q88" s="141">
        <f t="shared" si="90"/>
        <v>0</v>
      </c>
      <c r="R88" s="141">
        <f t="shared" si="90"/>
        <v>0</v>
      </c>
      <c r="S88" s="141">
        <f t="shared" si="90"/>
        <v>0</v>
      </c>
      <c r="T88" s="141">
        <f t="shared" si="90"/>
        <v>0</v>
      </c>
      <c r="U88" s="141">
        <f t="shared" si="90"/>
        <v>0</v>
      </c>
      <c r="V88" s="141">
        <f t="shared" si="90"/>
        <v>0</v>
      </c>
      <c r="W88" s="141">
        <f t="shared" si="90"/>
        <v>0</v>
      </c>
      <c r="X88" s="141">
        <f t="shared" si="90"/>
        <v>0</v>
      </c>
      <c r="Y88" s="141">
        <f t="shared" si="90"/>
        <v>0</v>
      </c>
      <c r="Z88" s="112">
        <v>0</v>
      </c>
      <c r="AA88" s="141">
        <f t="shared" ref="AA88:BA88" si="91">AA89+AA96</f>
        <v>0</v>
      </c>
      <c r="AB88" s="141">
        <f t="shared" si="91"/>
        <v>0</v>
      </c>
      <c r="AC88" s="141">
        <f t="shared" si="91"/>
        <v>0</v>
      </c>
      <c r="AD88" s="141">
        <f t="shared" si="91"/>
        <v>0</v>
      </c>
      <c r="AE88" s="141">
        <f t="shared" si="91"/>
        <v>0</v>
      </c>
      <c r="AF88" s="141">
        <f t="shared" si="91"/>
        <v>0</v>
      </c>
      <c r="AG88" s="141">
        <f t="shared" si="91"/>
        <v>0</v>
      </c>
      <c r="AH88" s="141">
        <f t="shared" si="91"/>
        <v>0</v>
      </c>
      <c r="AI88" s="141">
        <f t="shared" si="91"/>
        <v>0</v>
      </c>
      <c r="AJ88" s="141">
        <f t="shared" si="91"/>
        <v>0</v>
      </c>
      <c r="AK88" s="141">
        <f t="shared" si="91"/>
        <v>0</v>
      </c>
      <c r="AL88" s="141">
        <f t="shared" si="91"/>
        <v>0</v>
      </c>
      <c r="AM88" s="141">
        <f t="shared" si="91"/>
        <v>0</v>
      </c>
      <c r="AN88" s="141">
        <f t="shared" si="91"/>
        <v>0</v>
      </c>
      <c r="AO88" s="141">
        <f t="shared" si="91"/>
        <v>0</v>
      </c>
      <c r="AP88" s="141">
        <f t="shared" si="91"/>
        <v>0</v>
      </c>
      <c r="AQ88" s="141">
        <f t="shared" si="91"/>
        <v>0</v>
      </c>
      <c r="AR88" s="141">
        <f t="shared" si="91"/>
        <v>0</v>
      </c>
      <c r="AS88" s="141">
        <f t="shared" si="91"/>
        <v>0</v>
      </c>
      <c r="AT88" s="141">
        <f t="shared" si="91"/>
        <v>0</v>
      </c>
      <c r="AU88" s="141">
        <f t="shared" si="91"/>
        <v>0</v>
      </c>
      <c r="AV88" s="141">
        <f t="shared" si="91"/>
        <v>0</v>
      </c>
      <c r="AW88" s="141">
        <f t="shared" si="91"/>
        <v>0</v>
      </c>
      <c r="AX88" s="141">
        <f t="shared" si="91"/>
        <v>0</v>
      </c>
      <c r="AY88" s="141">
        <f t="shared" si="91"/>
        <v>0</v>
      </c>
      <c r="AZ88" s="141">
        <f t="shared" si="91"/>
        <v>0</v>
      </c>
      <c r="BA88" s="141">
        <f t="shared" si="91"/>
        <v>0</v>
      </c>
      <c r="BB88" s="112">
        <v>0</v>
      </c>
      <c r="BC88" s="141">
        <f t="shared" ref="BC88:BN88" si="92">BC89+BC96</f>
        <v>0</v>
      </c>
      <c r="BD88" s="141">
        <f t="shared" si="92"/>
        <v>0</v>
      </c>
      <c r="BE88" s="141">
        <f t="shared" si="92"/>
        <v>0</v>
      </c>
      <c r="BF88" s="141">
        <f t="shared" si="92"/>
        <v>0</v>
      </c>
      <c r="BG88" s="141">
        <f t="shared" si="92"/>
        <v>0</v>
      </c>
      <c r="BH88" s="141">
        <f t="shared" si="92"/>
        <v>0</v>
      </c>
      <c r="BI88" s="141">
        <f t="shared" si="92"/>
        <v>0</v>
      </c>
      <c r="BJ88" s="141">
        <f t="shared" si="92"/>
        <v>0</v>
      </c>
      <c r="BK88" s="141">
        <f t="shared" si="92"/>
        <v>0</v>
      </c>
      <c r="BL88" s="141">
        <f t="shared" si="92"/>
        <v>0</v>
      </c>
      <c r="BM88" s="141">
        <f t="shared" si="92"/>
        <v>0</v>
      </c>
      <c r="BN88" s="141">
        <f t="shared" si="92"/>
        <v>0</v>
      </c>
      <c r="BO88" s="112">
        <v>0</v>
      </c>
      <c r="BP88" s="141">
        <f>BP89+BP96</f>
        <v>0</v>
      </c>
      <c r="BQ88" s="141">
        <f>BQ89+BQ96</f>
        <v>0</v>
      </c>
      <c r="BR88" s="141">
        <f>BR89+BR96</f>
        <v>0</v>
      </c>
      <c r="BS88" s="141">
        <f>BS89+BS96</f>
        <v>0</v>
      </c>
      <c r="BT88" s="112">
        <v>0</v>
      </c>
      <c r="BU88" s="141">
        <f t="shared" ref="BU88:CF88" si="93">BU89+BU96</f>
        <v>0</v>
      </c>
      <c r="BV88" s="141">
        <f t="shared" si="93"/>
        <v>0</v>
      </c>
      <c r="BW88" s="141">
        <f t="shared" si="93"/>
        <v>0</v>
      </c>
      <c r="BX88" s="141">
        <f t="shared" si="93"/>
        <v>0</v>
      </c>
      <c r="BY88" s="141">
        <f t="shared" si="93"/>
        <v>0</v>
      </c>
      <c r="BZ88" s="141">
        <f t="shared" si="93"/>
        <v>0</v>
      </c>
      <c r="CA88" s="141">
        <f t="shared" si="93"/>
        <v>0</v>
      </c>
      <c r="CB88" s="141">
        <f t="shared" si="93"/>
        <v>0</v>
      </c>
      <c r="CC88" s="141">
        <f t="shared" si="93"/>
        <v>0</v>
      </c>
      <c r="CD88" s="141">
        <f t="shared" si="93"/>
        <v>0</v>
      </c>
      <c r="CE88" s="141">
        <f t="shared" si="93"/>
        <v>0</v>
      </c>
      <c r="CF88" s="141">
        <f t="shared" si="93"/>
        <v>0</v>
      </c>
      <c r="CG88" s="112">
        <v>0</v>
      </c>
      <c r="CH88" s="141">
        <f t="shared" ref="CH88:CW88" si="94">CH89+CH96</f>
        <v>0</v>
      </c>
      <c r="CI88" s="141">
        <f t="shared" si="94"/>
        <v>0</v>
      </c>
      <c r="CJ88" s="141">
        <f t="shared" si="94"/>
        <v>0</v>
      </c>
      <c r="CK88" s="141">
        <f t="shared" si="94"/>
        <v>0</v>
      </c>
      <c r="CL88" s="141">
        <f t="shared" si="94"/>
        <v>0</v>
      </c>
      <c r="CM88" s="141">
        <f t="shared" si="94"/>
        <v>0</v>
      </c>
      <c r="CN88" s="141">
        <f t="shared" si="94"/>
        <v>0</v>
      </c>
      <c r="CO88" s="141">
        <f t="shared" si="94"/>
        <v>0</v>
      </c>
      <c r="CP88" s="141">
        <f t="shared" si="94"/>
        <v>0</v>
      </c>
      <c r="CQ88" s="141">
        <f t="shared" si="94"/>
        <v>0</v>
      </c>
      <c r="CR88" s="141">
        <f t="shared" si="94"/>
        <v>0</v>
      </c>
      <c r="CS88" s="141">
        <f t="shared" si="94"/>
        <v>0</v>
      </c>
      <c r="CT88" s="141">
        <f t="shared" si="94"/>
        <v>0</v>
      </c>
      <c r="CU88" s="141">
        <f t="shared" si="94"/>
        <v>0</v>
      </c>
      <c r="CV88" s="141">
        <f t="shared" si="94"/>
        <v>0</v>
      </c>
      <c r="CW88" s="141">
        <f t="shared" si="94"/>
        <v>0</v>
      </c>
      <c r="CX88" s="112">
        <v>0</v>
      </c>
      <c r="CY88" s="141">
        <f>CY89+CY96</f>
        <v>0</v>
      </c>
      <c r="CZ88" s="141">
        <f>CZ89+CZ96</f>
        <v>0</v>
      </c>
      <c r="DA88" s="112">
        <v>31980222</v>
      </c>
      <c r="DB88" s="141">
        <f>DB89+DB96</f>
        <v>0</v>
      </c>
      <c r="DC88" s="141">
        <f>DC89+DC96</f>
        <v>0</v>
      </c>
      <c r="DD88" s="141">
        <f>DD89+DD96</f>
        <v>31980222</v>
      </c>
      <c r="DE88" s="141">
        <f>DE89+DE96</f>
        <v>0</v>
      </c>
      <c r="DF88" s="141">
        <f>DF89+DF96</f>
        <v>0</v>
      </c>
      <c r="DG88" s="112">
        <v>0</v>
      </c>
      <c r="DH88" s="141">
        <f>DH89+DH96</f>
        <v>0</v>
      </c>
      <c r="DI88" s="141">
        <f>DI89+DI96</f>
        <v>0</v>
      </c>
      <c r="DJ88" s="141">
        <f>DJ89+DJ96</f>
        <v>0</v>
      </c>
      <c r="DK88" s="112">
        <v>0</v>
      </c>
      <c r="DL88" s="141">
        <f>DL89+DL96</f>
        <v>0</v>
      </c>
      <c r="DM88" s="141">
        <f>DM89+DM96</f>
        <v>0</v>
      </c>
      <c r="DN88" s="141">
        <f>DN89+DN96</f>
        <v>0</v>
      </c>
      <c r="DO88" s="141">
        <f>DO89+DO96</f>
        <v>0</v>
      </c>
      <c r="DP88" s="142">
        <f>DP89+DP96</f>
        <v>0</v>
      </c>
    </row>
    <row r="89" ht="22.5" customHeight="1" spans="1:120">
      <c r="A89" s="136" t="s">
        <v>329</v>
      </c>
      <c r="B89" s="137"/>
      <c r="C89" s="137"/>
      <c r="D89" s="138" t="s">
        <v>330</v>
      </c>
      <c r="E89" s="138"/>
      <c r="F89" s="138" t="s">
        <v>64</v>
      </c>
      <c r="G89" s="138"/>
      <c r="H89" s="138"/>
      <c r="I89" s="138" t="s">
        <v>64</v>
      </c>
      <c r="J89" s="268" t="s">
        <v>64</v>
      </c>
      <c r="K89" s="112">
        <v>30034712</v>
      </c>
      <c r="L89" s="112">
        <v>0</v>
      </c>
      <c r="M89" s="141">
        <f t="shared" ref="M89:Y89" si="95">M90+M91+M92+M93+M94+M95</f>
        <v>0</v>
      </c>
      <c r="N89" s="141">
        <f t="shared" si="95"/>
        <v>0</v>
      </c>
      <c r="O89" s="141">
        <f t="shared" si="95"/>
        <v>0</v>
      </c>
      <c r="P89" s="141">
        <f t="shared" si="95"/>
        <v>0</v>
      </c>
      <c r="Q89" s="141">
        <f t="shared" si="95"/>
        <v>0</v>
      </c>
      <c r="R89" s="141">
        <f t="shared" si="95"/>
        <v>0</v>
      </c>
      <c r="S89" s="141">
        <f t="shared" si="95"/>
        <v>0</v>
      </c>
      <c r="T89" s="141">
        <f t="shared" si="95"/>
        <v>0</v>
      </c>
      <c r="U89" s="141">
        <f t="shared" si="95"/>
        <v>0</v>
      </c>
      <c r="V89" s="141">
        <f t="shared" si="95"/>
        <v>0</v>
      </c>
      <c r="W89" s="141">
        <f t="shared" si="95"/>
        <v>0</v>
      </c>
      <c r="X89" s="141">
        <f t="shared" si="95"/>
        <v>0</v>
      </c>
      <c r="Y89" s="141">
        <f t="shared" si="95"/>
        <v>0</v>
      </c>
      <c r="Z89" s="112">
        <v>0</v>
      </c>
      <c r="AA89" s="141">
        <f t="shared" ref="AA89:BA89" si="96">AA90+AA91+AA92+AA93+AA94+AA95</f>
        <v>0</v>
      </c>
      <c r="AB89" s="141">
        <f t="shared" si="96"/>
        <v>0</v>
      </c>
      <c r="AC89" s="141">
        <f t="shared" si="96"/>
        <v>0</v>
      </c>
      <c r="AD89" s="141">
        <f t="shared" si="96"/>
        <v>0</v>
      </c>
      <c r="AE89" s="141">
        <f t="shared" si="96"/>
        <v>0</v>
      </c>
      <c r="AF89" s="141">
        <f t="shared" si="96"/>
        <v>0</v>
      </c>
      <c r="AG89" s="141">
        <f t="shared" si="96"/>
        <v>0</v>
      </c>
      <c r="AH89" s="141">
        <f t="shared" si="96"/>
        <v>0</v>
      </c>
      <c r="AI89" s="141">
        <f t="shared" si="96"/>
        <v>0</v>
      </c>
      <c r="AJ89" s="141">
        <f t="shared" si="96"/>
        <v>0</v>
      </c>
      <c r="AK89" s="141">
        <f t="shared" si="96"/>
        <v>0</v>
      </c>
      <c r="AL89" s="141">
        <f t="shared" si="96"/>
        <v>0</v>
      </c>
      <c r="AM89" s="141">
        <f t="shared" si="96"/>
        <v>0</v>
      </c>
      <c r="AN89" s="141">
        <f t="shared" si="96"/>
        <v>0</v>
      </c>
      <c r="AO89" s="141">
        <f t="shared" si="96"/>
        <v>0</v>
      </c>
      <c r="AP89" s="141">
        <f t="shared" si="96"/>
        <v>0</v>
      </c>
      <c r="AQ89" s="141">
        <f t="shared" si="96"/>
        <v>0</v>
      </c>
      <c r="AR89" s="141">
        <f t="shared" si="96"/>
        <v>0</v>
      </c>
      <c r="AS89" s="141">
        <f t="shared" si="96"/>
        <v>0</v>
      </c>
      <c r="AT89" s="141">
        <f t="shared" si="96"/>
        <v>0</v>
      </c>
      <c r="AU89" s="141">
        <f t="shared" si="96"/>
        <v>0</v>
      </c>
      <c r="AV89" s="141">
        <f t="shared" si="96"/>
        <v>0</v>
      </c>
      <c r="AW89" s="141">
        <f t="shared" si="96"/>
        <v>0</v>
      </c>
      <c r="AX89" s="141">
        <f t="shared" si="96"/>
        <v>0</v>
      </c>
      <c r="AY89" s="141">
        <f t="shared" si="96"/>
        <v>0</v>
      </c>
      <c r="AZ89" s="141">
        <f t="shared" si="96"/>
        <v>0</v>
      </c>
      <c r="BA89" s="141">
        <f t="shared" si="96"/>
        <v>0</v>
      </c>
      <c r="BB89" s="112">
        <v>0</v>
      </c>
      <c r="BC89" s="141">
        <f t="shared" ref="BC89:BN89" si="97">BC90+BC91+BC92+BC93+BC94+BC95</f>
        <v>0</v>
      </c>
      <c r="BD89" s="141">
        <f t="shared" si="97"/>
        <v>0</v>
      </c>
      <c r="BE89" s="141">
        <f t="shared" si="97"/>
        <v>0</v>
      </c>
      <c r="BF89" s="141">
        <f t="shared" si="97"/>
        <v>0</v>
      </c>
      <c r="BG89" s="141">
        <f t="shared" si="97"/>
        <v>0</v>
      </c>
      <c r="BH89" s="141">
        <f t="shared" si="97"/>
        <v>0</v>
      </c>
      <c r="BI89" s="141">
        <f t="shared" si="97"/>
        <v>0</v>
      </c>
      <c r="BJ89" s="141">
        <f t="shared" si="97"/>
        <v>0</v>
      </c>
      <c r="BK89" s="141">
        <f t="shared" si="97"/>
        <v>0</v>
      </c>
      <c r="BL89" s="141">
        <f t="shared" si="97"/>
        <v>0</v>
      </c>
      <c r="BM89" s="141">
        <f t="shared" si="97"/>
        <v>0</v>
      </c>
      <c r="BN89" s="141">
        <f t="shared" si="97"/>
        <v>0</v>
      </c>
      <c r="BO89" s="112">
        <v>0</v>
      </c>
      <c r="BP89" s="141">
        <f>BP90+BP91+BP92+BP93+BP94+BP95</f>
        <v>0</v>
      </c>
      <c r="BQ89" s="141">
        <f>BQ90+BQ91+BQ92+BQ93+BQ94+BQ95</f>
        <v>0</v>
      </c>
      <c r="BR89" s="141">
        <f>BR90+BR91+BR92+BR93+BR94+BR95</f>
        <v>0</v>
      </c>
      <c r="BS89" s="141">
        <f>BS90+BS91+BS92+BS93+BS94+BS95</f>
        <v>0</v>
      </c>
      <c r="BT89" s="112">
        <v>0</v>
      </c>
      <c r="BU89" s="141">
        <f t="shared" ref="BU89:CF89" si="98">BU90+BU91+BU92+BU93+BU94+BU95</f>
        <v>0</v>
      </c>
      <c r="BV89" s="141">
        <f t="shared" si="98"/>
        <v>0</v>
      </c>
      <c r="BW89" s="141">
        <f t="shared" si="98"/>
        <v>0</v>
      </c>
      <c r="BX89" s="141">
        <f t="shared" si="98"/>
        <v>0</v>
      </c>
      <c r="BY89" s="141">
        <f t="shared" si="98"/>
        <v>0</v>
      </c>
      <c r="BZ89" s="141">
        <f t="shared" si="98"/>
        <v>0</v>
      </c>
      <c r="CA89" s="141">
        <f t="shared" si="98"/>
        <v>0</v>
      </c>
      <c r="CB89" s="141">
        <f t="shared" si="98"/>
        <v>0</v>
      </c>
      <c r="CC89" s="141">
        <f t="shared" si="98"/>
        <v>0</v>
      </c>
      <c r="CD89" s="141">
        <f t="shared" si="98"/>
        <v>0</v>
      </c>
      <c r="CE89" s="141">
        <f t="shared" si="98"/>
        <v>0</v>
      </c>
      <c r="CF89" s="141">
        <f t="shared" si="98"/>
        <v>0</v>
      </c>
      <c r="CG89" s="112">
        <v>0</v>
      </c>
      <c r="CH89" s="141">
        <f t="shared" ref="CH89:CW89" si="99">CH90+CH91+CH92+CH93+CH94+CH95</f>
        <v>0</v>
      </c>
      <c r="CI89" s="141">
        <f t="shared" si="99"/>
        <v>0</v>
      </c>
      <c r="CJ89" s="141">
        <f t="shared" si="99"/>
        <v>0</v>
      </c>
      <c r="CK89" s="141">
        <f t="shared" si="99"/>
        <v>0</v>
      </c>
      <c r="CL89" s="141">
        <f t="shared" si="99"/>
        <v>0</v>
      </c>
      <c r="CM89" s="141">
        <f t="shared" si="99"/>
        <v>0</v>
      </c>
      <c r="CN89" s="141">
        <f t="shared" si="99"/>
        <v>0</v>
      </c>
      <c r="CO89" s="141">
        <f t="shared" si="99"/>
        <v>0</v>
      </c>
      <c r="CP89" s="141">
        <f t="shared" si="99"/>
        <v>0</v>
      </c>
      <c r="CQ89" s="141">
        <f t="shared" si="99"/>
        <v>0</v>
      </c>
      <c r="CR89" s="141">
        <f t="shared" si="99"/>
        <v>0</v>
      </c>
      <c r="CS89" s="141">
        <f t="shared" si="99"/>
        <v>0</v>
      </c>
      <c r="CT89" s="141">
        <f t="shared" si="99"/>
        <v>0</v>
      </c>
      <c r="CU89" s="141">
        <f t="shared" si="99"/>
        <v>0</v>
      </c>
      <c r="CV89" s="141">
        <f t="shared" si="99"/>
        <v>0</v>
      </c>
      <c r="CW89" s="141">
        <f t="shared" si="99"/>
        <v>0</v>
      </c>
      <c r="CX89" s="112">
        <v>0</v>
      </c>
      <c r="CY89" s="141">
        <f>CY90+CY91+CY92+CY93+CY94+CY95</f>
        <v>0</v>
      </c>
      <c r="CZ89" s="141">
        <f>CZ90+CZ91+CZ92+CZ93+CZ94+CZ95</f>
        <v>0</v>
      </c>
      <c r="DA89" s="112">
        <v>30034712</v>
      </c>
      <c r="DB89" s="141">
        <f>DB90+DB91+DB92+DB93+DB94+DB95</f>
        <v>0</v>
      </c>
      <c r="DC89" s="141">
        <f>DC90+DC91+DC92+DC93+DC94+DC95</f>
        <v>0</v>
      </c>
      <c r="DD89" s="141">
        <f>DD90+DD91+DD92+DD93+DD94+DD95</f>
        <v>30034712</v>
      </c>
      <c r="DE89" s="141">
        <f>DE90+DE91+DE92+DE93+DE94+DE95</f>
        <v>0</v>
      </c>
      <c r="DF89" s="141">
        <f>DF90+DF91+DF92+DF93+DF94+DF95</f>
        <v>0</v>
      </c>
      <c r="DG89" s="112">
        <v>0</v>
      </c>
      <c r="DH89" s="141">
        <f>DH90+DH91+DH92+DH93+DH94+DH95</f>
        <v>0</v>
      </c>
      <c r="DI89" s="141">
        <f>DI90+DI91+DI92+DI93+DI94+DI95</f>
        <v>0</v>
      </c>
      <c r="DJ89" s="141">
        <f>DJ90+DJ91+DJ92+DJ93+DJ94+DJ95</f>
        <v>0</v>
      </c>
      <c r="DK89" s="112">
        <v>0</v>
      </c>
      <c r="DL89" s="141">
        <f>DL90+DL91+DL92+DL93+DL94+DL95</f>
        <v>0</v>
      </c>
      <c r="DM89" s="141">
        <f>DM90+DM91+DM92+DM93+DM94+DM95</f>
        <v>0</v>
      </c>
      <c r="DN89" s="141">
        <f>DN90+DN91+DN92+DN93+DN94+DN95</f>
        <v>0</v>
      </c>
      <c r="DO89" s="141">
        <f>DO90+DO91+DO92+DO93+DO94+DO95</f>
        <v>0</v>
      </c>
      <c r="DP89" s="142">
        <f>DP90+DP91+DP92+DP93+DP94+DP95</f>
        <v>0</v>
      </c>
    </row>
    <row r="90" ht="22.5" customHeight="1" spans="1:120">
      <c r="A90" s="130" t="s">
        <v>329</v>
      </c>
      <c r="B90" s="131"/>
      <c r="C90" s="131"/>
      <c r="D90" s="139" t="s">
        <v>657</v>
      </c>
      <c r="E90" s="139" t="s">
        <v>658</v>
      </c>
      <c r="F90" s="139" t="s">
        <v>519</v>
      </c>
      <c r="G90" s="139" t="s">
        <v>659</v>
      </c>
      <c r="H90" s="139" t="s">
        <v>658</v>
      </c>
      <c r="I90" s="139" t="s">
        <v>521</v>
      </c>
      <c r="J90" s="269" t="s">
        <v>64</v>
      </c>
      <c r="K90" s="112">
        <v>500000</v>
      </c>
      <c r="L90" s="112">
        <v>0</v>
      </c>
      <c r="M90" s="92">
        <v>0</v>
      </c>
      <c r="N90" s="92">
        <v>0</v>
      </c>
      <c r="O90" s="92">
        <v>0</v>
      </c>
      <c r="P90" s="92">
        <v>0</v>
      </c>
      <c r="Q90" s="92">
        <v>0</v>
      </c>
      <c r="R90" s="92">
        <v>0</v>
      </c>
      <c r="S90" s="92">
        <v>0</v>
      </c>
      <c r="T90" s="92">
        <v>0</v>
      </c>
      <c r="U90" s="92">
        <v>0</v>
      </c>
      <c r="V90" s="92">
        <v>0</v>
      </c>
      <c r="W90" s="92">
        <v>0</v>
      </c>
      <c r="X90" s="92">
        <v>0</v>
      </c>
      <c r="Y90" s="92">
        <v>0</v>
      </c>
      <c r="Z90" s="112">
        <v>0</v>
      </c>
      <c r="AA90" s="92">
        <v>0</v>
      </c>
      <c r="AB90" s="92">
        <v>0</v>
      </c>
      <c r="AC90" s="92">
        <v>0</v>
      </c>
      <c r="AD90" s="92">
        <v>0</v>
      </c>
      <c r="AE90" s="92">
        <v>0</v>
      </c>
      <c r="AF90" s="92">
        <v>0</v>
      </c>
      <c r="AG90" s="92">
        <v>0</v>
      </c>
      <c r="AH90" s="92">
        <v>0</v>
      </c>
      <c r="AI90" s="92">
        <v>0</v>
      </c>
      <c r="AJ90" s="92">
        <v>0</v>
      </c>
      <c r="AK90" s="92">
        <v>0</v>
      </c>
      <c r="AL90" s="92">
        <v>0</v>
      </c>
      <c r="AM90" s="92">
        <v>0</v>
      </c>
      <c r="AN90" s="92">
        <v>0</v>
      </c>
      <c r="AO90" s="92">
        <v>0</v>
      </c>
      <c r="AP90" s="92">
        <v>0</v>
      </c>
      <c r="AQ90" s="92">
        <v>0</v>
      </c>
      <c r="AR90" s="92">
        <v>0</v>
      </c>
      <c r="AS90" s="92">
        <v>0</v>
      </c>
      <c r="AT90" s="92">
        <v>0</v>
      </c>
      <c r="AU90" s="92">
        <v>0</v>
      </c>
      <c r="AV90" s="92">
        <v>0</v>
      </c>
      <c r="AW90" s="92">
        <v>0</v>
      </c>
      <c r="AX90" s="92">
        <v>0</v>
      </c>
      <c r="AY90" s="92">
        <v>0</v>
      </c>
      <c r="AZ90" s="92">
        <v>0</v>
      </c>
      <c r="BA90" s="92">
        <v>0</v>
      </c>
      <c r="BB90" s="112">
        <v>0</v>
      </c>
      <c r="BC90" s="92">
        <v>0</v>
      </c>
      <c r="BD90" s="92">
        <v>0</v>
      </c>
      <c r="BE90" s="92">
        <v>0</v>
      </c>
      <c r="BF90" s="92">
        <v>0</v>
      </c>
      <c r="BG90" s="92">
        <v>0</v>
      </c>
      <c r="BH90" s="92">
        <v>0</v>
      </c>
      <c r="BI90" s="92">
        <v>0</v>
      </c>
      <c r="BJ90" s="92">
        <v>0</v>
      </c>
      <c r="BK90" s="92">
        <v>0</v>
      </c>
      <c r="BL90" s="92">
        <v>0</v>
      </c>
      <c r="BM90" s="92">
        <v>0</v>
      </c>
      <c r="BN90" s="92">
        <v>0</v>
      </c>
      <c r="BO90" s="112">
        <v>0</v>
      </c>
      <c r="BP90" s="92">
        <v>0</v>
      </c>
      <c r="BQ90" s="92">
        <v>0</v>
      </c>
      <c r="BR90" s="92">
        <v>0</v>
      </c>
      <c r="BS90" s="92">
        <v>0</v>
      </c>
      <c r="BT90" s="112">
        <v>0</v>
      </c>
      <c r="BU90" s="92">
        <v>0</v>
      </c>
      <c r="BV90" s="92">
        <v>0</v>
      </c>
      <c r="BW90" s="92">
        <v>0</v>
      </c>
      <c r="BX90" s="92">
        <v>0</v>
      </c>
      <c r="BY90" s="92">
        <v>0</v>
      </c>
      <c r="BZ90" s="92">
        <v>0</v>
      </c>
      <c r="CA90" s="92">
        <v>0</v>
      </c>
      <c r="CB90" s="92">
        <v>0</v>
      </c>
      <c r="CC90" s="92">
        <v>0</v>
      </c>
      <c r="CD90" s="92">
        <v>0</v>
      </c>
      <c r="CE90" s="92">
        <v>0</v>
      </c>
      <c r="CF90" s="92">
        <v>0</v>
      </c>
      <c r="CG90" s="112">
        <v>0</v>
      </c>
      <c r="CH90" s="92">
        <v>0</v>
      </c>
      <c r="CI90" s="92">
        <v>0</v>
      </c>
      <c r="CJ90" s="92">
        <v>0</v>
      </c>
      <c r="CK90" s="92">
        <v>0</v>
      </c>
      <c r="CL90" s="92">
        <v>0</v>
      </c>
      <c r="CM90" s="92">
        <v>0</v>
      </c>
      <c r="CN90" s="92">
        <v>0</v>
      </c>
      <c r="CO90" s="92">
        <v>0</v>
      </c>
      <c r="CP90" s="92">
        <v>0</v>
      </c>
      <c r="CQ90" s="92">
        <v>0</v>
      </c>
      <c r="CR90" s="92">
        <v>0</v>
      </c>
      <c r="CS90" s="92">
        <v>0</v>
      </c>
      <c r="CT90" s="92">
        <v>0</v>
      </c>
      <c r="CU90" s="92">
        <v>0</v>
      </c>
      <c r="CV90" s="92">
        <v>0</v>
      </c>
      <c r="CW90" s="92">
        <v>0</v>
      </c>
      <c r="CX90" s="112">
        <v>0</v>
      </c>
      <c r="CY90" s="92">
        <v>0</v>
      </c>
      <c r="CZ90" s="92">
        <v>0</v>
      </c>
      <c r="DA90" s="112">
        <v>500000</v>
      </c>
      <c r="DB90" s="92">
        <v>0</v>
      </c>
      <c r="DC90" s="92">
        <v>0</v>
      </c>
      <c r="DD90" s="92">
        <v>500000</v>
      </c>
      <c r="DE90" s="92">
        <v>0</v>
      </c>
      <c r="DF90" s="92">
        <v>0</v>
      </c>
      <c r="DG90" s="112">
        <v>0</v>
      </c>
      <c r="DH90" s="92">
        <v>0</v>
      </c>
      <c r="DI90" s="92">
        <v>0</v>
      </c>
      <c r="DJ90" s="92">
        <v>0</v>
      </c>
      <c r="DK90" s="112">
        <v>0</v>
      </c>
      <c r="DL90" s="92">
        <v>0</v>
      </c>
      <c r="DM90" s="92">
        <v>0</v>
      </c>
      <c r="DN90" s="92">
        <v>0</v>
      </c>
      <c r="DO90" s="92">
        <v>0</v>
      </c>
      <c r="DP90" s="143">
        <v>0</v>
      </c>
    </row>
    <row r="91" ht="22.5" customHeight="1" spans="1:120">
      <c r="A91" s="130" t="s">
        <v>329</v>
      </c>
      <c r="B91" s="131"/>
      <c r="C91" s="131"/>
      <c r="D91" s="139" t="s">
        <v>660</v>
      </c>
      <c r="E91" s="139" t="s">
        <v>661</v>
      </c>
      <c r="F91" s="139" t="s">
        <v>519</v>
      </c>
      <c r="G91" s="139" t="s">
        <v>662</v>
      </c>
      <c r="H91" s="139" t="s">
        <v>661</v>
      </c>
      <c r="I91" s="139" t="s">
        <v>521</v>
      </c>
      <c r="J91" s="269" t="s">
        <v>64</v>
      </c>
      <c r="K91" s="112">
        <v>22000000</v>
      </c>
      <c r="L91" s="112">
        <v>0</v>
      </c>
      <c r="M91" s="92">
        <v>0</v>
      </c>
      <c r="N91" s="92">
        <v>0</v>
      </c>
      <c r="O91" s="92">
        <v>0</v>
      </c>
      <c r="P91" s="92">
        <v>0</v>
      </c>
      <c r="Q91" s="92">
        <v>0</v>
      </c>
      <c r="R91" s="92">
        <v>0</v>
      </c>
      <c r="S91" s="92">
        <v>0</v>
      </c>
      <c r="T91" s="92">
        <v>0</v>
      </c>
      <c r="U91" s="92">
        <v>0</v>
      </c>
      <c r="V91" s="92">
        <v>0</v>
      </c>
      <c r="W91" s="92">
        <v>0</v>
      </c>
      <c r="X91" s="92">
        <v>0</v>
      </c>
      <c r="Y91" s="92">
        <v>0</v>
      </c>
      <c r="Z91" s="112">
        <v>0</v>
      </c>
      <c r="AA91" s="92">
        <v>0</v>
      </c>
      <c r="AB91" s="92">
        <v>0</v>
      </c>
      <c r="AC91" s="92">
        <v>0</v>
      </c>
      <c r="AD91" s="92">
        <v>0</v>
      </c>
      <c r="AE91" s="92">
        <v>0</v>
      </c>
      <c r="AF91" s="92">
        <v>0</v>
      </c>
      <c r="AG91" s="92">
        <v>0</v>
      </c>
      <c r="AH91" s="92">
        <v>0</v>
      </c>
      <c r="AI91" s="92">
        <v>0</v>
      </c>
      <c r="AJ91" s="92">
        <v>0</v>
      </c>
      <c r="AK91" s="92">
        <v>0</v>
      </c>
      <c r="AL91" s="92">
        <v>0</v>
      </c>
      <c r="AM91" s="92">
        <v>0</v>
      </c>
      <c r="AN91" s="92">
        <v>0</v>
      </c>
      <c r="AO91" s="92">
        <v>0</v>
      </c>
      <c r="AP91" s="92">
        <v>0</v>
      </c>
      <c r="AQ91" s="92">
        <v>0</v>
      </c>
      <c r="AR91" s="92">
        <v>0</v>
      </c>
      <c r="AS91" s="92">
        <v>0</v>
      </c>
      <c r="AT91" s="92">
        <v>0</v>
      </c>
      <c r="AU91" s="92">
        <v>0</v>
      </c>
      <c r="AV91" s="92">
        <v>0</v>
      </c>
      <c r="AW91" s="92">
        <v>0</v>
      </c>
      <c r="AX91" s="92">
        <v>0</v>
      </c>
      <c r="AY91" s="92">
        <v>0</v>
      </c>
      <c r="AZ91" s="92">
        <v>0</v>
      </c>
      <c r="BA91" s="92">
        <v>0</v>
      </c>
      <c r="BB91" s="112">
        <v>0</v>
      </c>
      <c r="BC91" s="92">
        <v>0</v>
      </c>
      <c r="BD91" s="92">
        <v>0</v>
      </c>
      <c r="BE91" s="92">
        <v>0</v>
      </c>
      <c r="BF91" s="92">
        <v>0</v>
      </c>
      <c r="BG91" s="92">
        <v>0</v>
      </c>
      <c r="BH91" s="92">
        <v>0</v>
      </c>
      <c r="BI91" s="92">
        <v>0</v>
      </c>
      <c r="BJ91" s="92">
        <v>0</v>
      </c>
      <c r="BK91" s="92">
        <v>0</v>
      </c>
      <c r="BL91" s="92">
        <v>0</v>
      </c>
      <c r="BM91" s="92">
        <v>0</v>
      </c>
      <c r="BN91" s="92">
        <v>0</v>
      </c>
      <c r="BO91" s="112">
        <v>0</v>
      </c>
      <c r="BP91" s="92">
        <v>0</v>
      </c>
      <c r="BQ91" s="92">
        <v>0</v>
      </c>
      <c r="BR91" s="92">
        <v>0</v>
      </c>
      <c r="BS91" s="92">
        <v>0</v>
      </c>
      <c r="BT91" s="112">
        <v>0</v>
      </c>
      <c r="BU91" s="92">
        <v>0</v>
      </c>
      <c r="BV91" s="92">
        <v>0</v>
      </c>
      <c r="BW91" s="92">
        <v>0</v>
      </c>
      <c r="BX91" s="92">
        <v>0</v>
      </c>
      <c r="BY91" s="92">
        <v>0</v>
      </c>
      <c r="BZ91" s="92">
        <v>0</v>
      </c>
      <c r="CA91" s="92">
        <v>0</v>
      </c>
      <c r="CB91" s="92">
        <v>0</v>
      </c>
      <c r="CC91" s="92">
        <v>0</v>
      </c>
      <c r="CD91" s="92">
        <v>0</v>
      </c>
      <c r="CE91" s="92">
        <v>0</v>
      </c>
      <c r="CF91" s="92">
        <v>0</v>
      </c>
      <c r="CG91" s="112">
        <v>0</v>
      </c>
      <c r="CH91" s="92">
        <v>0</v>
      </c>
      <c r="CI91" s="92">
        <v>0</v>
      </c>
      <c r="CJ91" s="92">
        <v>0</v>
      </c>
      <c r="CK91" s="92">
        <v>0</v>
      </c>
      <c r="CL91" s="92">
        <v>0</v>
      </c>
      <c r="CM91" s="92">
        <v>0</v>
      </c>
      <c r="CN91" s="92">
        <v>0</v>
      </c>
      <c r="CO91" s="92">
        <v>0</v>
      </c>
      <c r="CP91" s="92">
        <v>0</v>
      </c>
      <c r="CQ91" s="92">
        <v>0</v>
      </c>
      <c r="CR91" s="92">
        <v>0</v>
      </c>
      <c r="CS91" s="92">
        <v>0</v>
      </c>
      <c r="CT91" s="92">
        <v>0</v>
      </c>
      <c r="CU91" s="92">
        <v>0</v>
      </c>
      <c r="CV91" s="92">
        <v>0</v>
      </c>
      <c r="CW91" s="92">
        <v>0</v>
      </c>
      <c r="CX91" s="112">
        <v>0</v>
      </c>
      <c r="CY91" s="92">
        <v>0</v>
      </c>
      <c r="CZ91" s="92">
        <v>0</v>
      </c>
      <c r="DA91" s="112">
        <v>22000000</v>
      </c>
      <c r="DB91" s="92">
        <v>0</v>
      </c>
      <c r="DC91" s="92">
        <v>0</v>
      </c>
      <c r="DD91" s="92">
        <v>22000000</v>
      </c>
      <c r="DE91" s="92">
        <v>0</v>
      </c>
      <c r="DF91" s="92">
        <v>0</v>
      </c>
      <c r="DG91" s="112">
        <v>0</v>
      </c>
      <c r="DH91" s="92">
        <v>0</v>
      </c>
      <c r="DI91" s="92">
        <v>0</v>
      </c>
      <c r="DJ91" s="92">
        <v>0</v>
      </c>
      <c r="DK91" s="112">
        <v>0</v>
      </c>
      <c r="DL91" s="92">
        <v>0</v>
      </c>
      <c r="DM91" s="92">
        <v>0</v>
      </c>
      <c r="DN91" s="92">
        <v>0</v>
      </c>
      <c r="DO91" s="92">
        <v>0</v>
      </c>
      <c r="DP91" s="143">
        <v>0</v>
      </c>
    </row>
    <row r="92" ht="22.5" customHeight="1" spans="1:120">
      <c r="A92" s="130" t="s">
        <v>329</v>
      </c>
      <c r="B92" s="131"/>
      <c r="C92" s="131"/>
      <c r="D92" s="139" t="s">
        <v>663</v>
      </c>
      <c r="E92" s="139" t="s">
        <v>664</v>
      </c>
      <c r="F92" s="139" t="s">
        <v>519</v>
      </c>
      <c r="G92" s="139" t="s">
        <v>665</v>
      </c>
      <c r="H92" s="139" t="s">
        <v>666</v>
      </c>
      <c r="I92" s="139" t="s">
        <v>521</v>
      </c>
      <c r="J92" s="269" t="s">
        <v>64</v>
      </c>
      <c r="K92" s="112">
        <v>281400</v>
      </c>
      <c r="L92" s="112">
        <v>0</v>
      </c>
      <c r="M92" s="92">
        <v>0</v>
      </c>
      <c r="N92" s="92">
        <v>0</v>
      </c>
      <c r="O92" s="92">
        <v>0</v>
      </c>
      <c r="P92" s="92">
        <v>0</v>
      </c>
      <c r="Q92" s="92">
        <v>0</v>
      </c>
      <c r="R92" s="92">
        <v>0</v>
      </c>
      <c r="S92" s="92">
        <v>0</v>
      </c>
      <c r="T92" s="92">
        <v>0</v>
      </c>
      <c r="U92" s="92">
        <v>0</v>
      </c>
      <c r="V92" s="92">
        <v>0</v>
      </c>
      <c r="W92" s="92">
        <v>0</v>
      </c>
      <c r="X92" s="92">
        <v>0</v>
      </c>
      <c r="Y92" s="92">
        <v>0</v>
      </c>
      <c r="Z92" s="112">
        <v>0</v>
      </c>
      <c r="AA92" s="92">
        <v>0</v>
      </c>
      <c r="AB92" s="92">
        <v>0</v>
      </c>
      <c r="AC92" s="92">
        <v>0</v>
      </c>
      <c r="AD92" s="92">
        <v>0</v>
      </c>
      <c r="AE92" s="92">
        <v>0</v>
      </c>
      <c r="AF92" s="92">
        <v>0</v>
      </c>
      <c r="AG92" s="92">
        <v>0</v>
      </c>
      <c r="AH92" s="92">
        <v>0</v>
      </c>
      <c r="AI92" s="92">
        <v>0</v>
      </c>
      <c r="AJ92" s="92">
        <v>0</v>
      </c>
      <c r="AK92" s="92">
        <v>0</v>
      </c>
      <c r="AL92" s="92">
        <v>0</v>
      </c>
      <c r="AM92" s="92">
        <v>0</v>
      </c>
      <c r="AN92" s="92">
        <v>0</v>
      </c>
      <c r="AO92" s="92">
        <v>0</v>
      </c>
      <c r="AP92" s="92">
        <v>0</v>
      </c>
      <c r="AQ92" s="92">
        <v>0</v>
      </c>
      <c r="AR92" s="92">
        <v>0</v>
      </c>
      <c r="AS92" s="92">
        <v>0</v>
      </c>
      <c r="AT92" s="92">
        <v>0</v>
      </c>
      <c r="AU92" s="92">
        <v>0</v>
      </c>
      <c r="AV92" s="92">
        <v>0</v>
      </c>
      <c r="AW92" s="92">
        <v>0</v>
      </c>
      <c r="AX92" s="92">
        <v>0</v>
      </c>
      <c r="AY92" s="92">
        <v>0</v>
      </c>
      <c r="AZ92" s="92">
        <v>0</v>
      </c>
      <c r="BA92" s="92">
        <v>0</v>
      </c>
      <c r="BB92" s="112">
        <v>0</v>
      </c>
      <c r="BC92" s="92">
        <v>0</v>
      </c>
      <c r="BD92" s="92">
        <v>0</v>
      </c>
      <c r="BE92" s="92">
        <v>0</v>
      </c>
      <c r="BF92" s="92">
        <v>0</v>
      </c>
      <c r="BG92" s="92">
        <v>0</v>
      </c>
      <c r="BH92" s="92">
        <v>0</v>
      </c>
      <c r="BI92" s="92">
        <v>0</v>
      </c>
      <c r="BJ92" s="92">
        <v>0</v>
      </c>
      <c r="BK92" s="92">
        <v>0</v>
      </c>
      <c r="BL92" s="92">
        <v>0</v>
      </c>
      <c r="BM92" s="92">
        <v>0</v>
      </c>
      <c r="BN92" s="92">
        <v>0</v>
      </c>
      <c r="BO92" s="112">
        <v>0</v>
      </c>
      <c r="BP92" s="92">
        <v>0</v>
      </c>
      <c r="BQ92" s="92">
        <v>0</v>
      </c>
      <c r="BR92" s="92">
        <v>0</v>
      </c>
      <c r="BS92" s="92">
        <v>0</v>
      </c>
      <c r="BT92" s="112">
        <v>0</v>
      </c>
      <c r="BU92" s="92">
        <v>0</v>
      </c>
      <c r="BV92" s="92">
        <v>0</v>
      </c>
      <c r="BW92" s="92">
        <v>0</v>
      </c>
      <c r="BX92" s="92">
        <v>0</v>
      </c>
      <c r="BY92" s="92">
        <v>0</v>
      </c>
      <c r="BZ92" s="92">
        <v>0</v>
      </c>
      <c r="CA92" s="92">
        <v>0</v>
      </c>
      <c r="CB92" s="92">
        <v>0</v>
      </c>
      <c r="CC92" s="92">
        <v>0</v>
      </c>
      <c r="CD92" s="92">
        <v>0</v>
      </c>
      <c r="CE92" s="92">
        <v>0</v>
      </c>
      <c r="CF92" s="92">
        <v>0</v>
      </c>
      <c r="CG92" s="112">
        <v>0</v>
      </c>
      <c r="CH92" s="92">
        <v>0</v>
      </c>
      <c r="CI92" s="92">
        <v>0</v>
      </c>
      <c r="CJ92" s="92">
        <v>0</v>
      </c>
      <c r="CK92" s="92">
        <v>0</v>
      </c>
      <c r="CL92" s="92">
        <v>0</v>
      </c>
      <c r="CM92" s="92">
        <v>0</v>
      </c>
      <c r="CN92" s="92">
        <v>0</v>
      </c>
      <c r="CO92" s="92">
        <v>0</v>
      </c>
      <c r="CP92" s="92">
        <v>0</v>
      </c>
      <c r="CQ92" s="92">
        <v>0</v>
      </c>
      <c r="CR92" s="92">
        <v>0</v>
      </c>
      <c r="CS92" s="92">
        <v>0</v>
      </c>
      <c r="CT92" s="92">
        <v>0</v>
      </c>
      <c r="CU92" s="92">
        <v>0</v>
      </c>
      <c r="CV92" s="92">
        <v>0</v>
      </c>
      <c r="CW92" s="92">
        <v>0</v>
      </c>
      <c r="CX92" s="112">
        <v>0</v>
      </c>
      <c r="CY92" s="92">
        <v>0</v>
      </c>
      <c r="CZ92" s="92">
        <v>0</v>
      </c>
      <c r="DA92" s="112">
        <v>281400</v>
      </c>
      <c r="DB92" s="92">
        <v>0</v>
      </c>
      <c r="DC92" s="92">
        <v>0</v>
      </c>
      <c r="DD92" s="92">
        <v>281400</v>
      </c>
      <c r="DE92" s="92">
        <v>0</v>
      </c>
      <c r="DF92" s="92">
        <v>0</v>
      </c>
      <c r="DG92" s="112">
        <v>0</v>
      </c>
      <c r="DH92" s="92">
        <v>0</v>
      </c>
      <c r="DI92" s="92">
        <v>0</v>
      </c>
      <c r="DJ92" s="92">
        <v>0</v>
      </c>
      <c r="DK92" s="112">
        <v>0</v>
      </c>
      <c r="DL92" s="92">
        <v>0</v>
      </c>
      <c r="DM92" s="92">
        <v>0</v>
      </c>
      <c r="DN92" s="92">
        <v>0</v>
      </c>
      <c r="DO92" s="92">
        <v>0</v>
      </c>
      <c r="DP92" s="143">
        <v>0</v>
      </c>
    </row>
    <row r="93" ht="22.5" customHeight="1" spans="1:120">
      <c r="A93" s="130" t="s">
        <v>329</v>
      </c>
      <c r="B93" s="131"/>
      <c r="C93" s="131"/>
      <c r="D93" s="139" t="s">
        <v>667</v>
      </c>
      <c r="E93" s="139" t="s">
        <v>668</v>
      </c>
      <c r="F93" s="139" t="s">
        <v>519</v>
      </c>
      <c r="G93" s="139" t="s">
        <v>669</v>
      </c>
      <c r="H93" s="139" t="s">
        <v>670</v>
      </c>
      <c r="I93" s="139" t="s">
        <v>521</v>
      </c>
      <c r="J93" s="269" t="s">
        <v>64</v>
      </c>
      <c r="K93" s="112">
        <v>400000</v>
      </c>
      <c r="L93" s="112">
        <v>0</v>
      </c>
      <c r="M93" s="92">
        <v>0</v>
      </c>
      <c r="N93" s="92">
        <v>0</v>
      </c>
      <c r="O93" s="92">
        <v>0</v>
      </c>
      <c r="P93" s="92">
        <v>0</v>
      </c>
      <c r="Q93" s="92">
        <v>0</v>
      </c>
      <c r="R93" s="92">
        <v>0</v>
      </c>
      <c r="S93" s="92">
        <v>0</v>
      </c>
      <c r="T93" s="92">
        <v>0</v>
      </c>
      <c r="U93" s="92">
        <v>0</v>
      </c>
      <c r="V93" s="92">
        <v>0</v>
      </c>
      <c r="W93" s="92">
        <v>0</v>
      </c>
      <c r="X93" s="92">
        <v>0</v>
      </c>
      <c r="Y93" s="92">
        <v>0</v>
      </c>
      <c r="Z93" s="112">
        <v>0</v>
      </c>
      <c r="AA93" s="92">
        <v>0</v>
      </c>
      <c r="AB93" s="92">
        <v>0</v>
      </c>
      <c r="AC93" s="92">
        <v>0</v>
      </c>
      <c r="AD93" s="92">
        <v>0</v>
      </c>
      <c r="AE93" s="92">
        <v>0</v>
      </c>
      <c r="AF93" s="92">
        <v>0</v>
      </c>
      <c r="AG93" s="92">
        <v>0</v>
      </c>
      <c r="AH93" s="92">
        <v>0</v>
      </c>
      <c r="AI93" s="92">
        <v>0</v>
      </c>
      <c r="AJ93" s="92">
        <v>0</v>
      </c>
      <c r="AK93" s="92">
        <v>0</v>
      </c>
      <c r="AL93" s="92">
        <v>0</v>
      </c>
      <c r="AM93" s="92">
        <v>0</v>
      </c>
      <c r="AN93" s="92">
        <v>0</v>
      </c>
      <c r="AO93" s="92">
        <v>0</v>
      </c>
      <c r="AP93" s="92">
        <v>0</v>
      </c>
      <c r="AQ93" s="92">
        <v>0</v>
      </c>
      <c r="AR93" s="92">
        <v>0</v>
      </c>
      <c r="AS93" s="92">
        <v>0</v>
      </c>
      <c r="AT93" s="92">
        <v>0</v>
      </c>
      <c r="AU93" s="92">
        <v>0</v>
      </c>
      <c r="AV93" s="92">
        <v>0</v>
      </c>
      <c r="AW93" s="92">
        <v>0</v>
      </c>
      <c r="AX93" s="92">
        <v>0</v>
      </c>
      <c r="AY93" s="92">
        <v>0</v>
      </c>
      <c r="AZ93" s="92">
        <v>0</v>
      </c>
      <c r="BA93" s="92">
        <v>0</v>
      </c>
      <c r="BB93" s="112">
        <v>0</v>
      </c>
      <c r="BC93" s="92">
        <v>0</v>
      </c>
      <c r="BD93" s="92">
        <v>0</v>
      </c>
      <c r="BE93" s="92">
        <v>0</v>
      </c>
      <c r="BF93" s="92">
        <v>0</v>
      </c>
      <c r="BG93" s="92">
        <v>0</v>
      </c>
      <c r="BH93" s="92">
        <v>0</v>
      </c>
      <c r="BI93" s="92">
        <v>0</v>
      </c>
      <c r="BJ93" s="92">
        <v>0</v>
      </c>
      <c r="BK93" s="92">
        <v>0</v>
      </c>
      <c r="BL93" s="92">
        <v>0</v>
      </c>
      <c r="BM93" s="92">
        <v>0</v>
      </c>
      <c r="BN93" s="92">
        <v>0</v>
      </c>
      <c r="BO93" s="112">
        <v>0</v>
      </c>
      <c r="BP93" s="92">
        <v>0</v>
      </c>
      <c r="BQ93" s="92">
        <v>0</v>
      </c>
      <c r="BR93" s="92">
        <v>0</v>
      </c>
      <c r="BS93" s="92">
        <v>0</v>
      </c>
      <c r="BT93" s="112">
        <v>0</v>
      </c>
      <c r="BU93" s="92">
        <v>0</v>
      </c>
      <c r="BV93" s="92">
        <v>0</v>
      </c>
      <c r="BW93" s="92">
        <v>0</v>
      </c>
      <c r="BX93" s="92">
        <v>0</v>
      </c>
      <c r="BY93" s="92">
        <v>0</v>
      </c>
      <c r="BZ93" s="92">
        <v>0</v>
      </c>
      <c r="CA93" s="92">
        <v>0</v>
      </c>
      <c r="CB93" s="92">
        <v>0</v>
      </c>
      <c r="CC93" s="92">
        <v>0</v>
      </c>
      <c r="CD93" s="92">
        <v>0</v>
      </c>
      <c r="CE93" s="92">
        <v>0</v>
      </c>
      <c r="CF93" s="92">
        <v>0</v>
      </c>
      <c r="CG93" s="112">
        <v>0</v>
      </c>
      <c r="CH93" s="92">
        <v>0</v>
      </c>
      <c r="CI93" s="92">
        <v>0</v>
      </c>
      <c r="CJ93" s="92">
        <v>0</v>
      </c>
      <c r="CK93" s="92">
        <v>0</v>
      </c>
      <c r="CL93" s="92">
        <v>0</v>
      </c>
      <c r="CM93" s="92">
        <v>0</v>
      </c>
      <c r="CN93" s="92">
        <v>0</v>
      </c>
      <c r="CO93" s="92">
        <v>0</v>
      </c>
      <c r="CP93" s="92">
        <v>0</v>
      </c>
      <c r="CQ93" s="92">
        <v>0</v>
      </c>
      <c r="CR93" s="92">
        <v>0</v>
      </c>
      <c r="CS93" s="92">
        <v>0</v>
      </c>
      <c r="CT93" s="92">
        <v>0</v>
      </c>
      <c r="CU93" s="92">
        <v>0</v>
      </c>
      <c r="CV93" s="92">
        <v>0</v>
      </c>
      <c r="CW93" s="92">
        <v>0</v>
      </c>
      <c r="CX93" s="112">
        <v>0</v>
      </c>
      <c r="CY93" s="92">
        <v>0</v>
      </c>
      <c r="CZ93" s="92">
        <v>0</v>
      </c>
      <c r="DA93" s="112">
        <v>400000</v>
      </c>
      <c r="DB93" s="92">
        <v>0</v>
      </c>
      <c r="DC93" s="92">
        <v>0</v>
      </c>
      <c r="DD93" s="92">
        <v>400000</v>
      </c>
      <c r="DE93" s="92">
        <v>0</v>
      </c>
      <c r="DF93" s="92">
        <v>0</v>
      </c>
      <c r="DG93" s="112">
        <v>0</v>
      </c>
      <c r="DH93" s="92">
        <v>0</v>
      </c>
      <c r="DI93" s="92">
        <v>0</v>
      </c>
      <c r="DJ93" s="92">
        <v>0</v>
      </c>
      <c r="DK93" s="112">
        <v>0</v>
      </c>
      <c r="DL93" s="92">
        <v>0</v>
      </c>
      <c r="DM93" s="92">
        <v>0</v>
      </c>
      <c r="DN93" s="92">
        <v>0</v>
      </c>
      <c r="DO93" s="92">
        <v>0</v>
      </c>
      <c r="DP93" s="143">
        <v>0</v>
      </c>
    </row>
    <row r="94" ht="22.5" customHeight="1" spans="1:120">
      <c r="A94" s="130" t="s">
        <v>329</v>
      </c>
      <c r="B94" s="131"/>
      <c r="C94" s="131"/>
      <c r="D94" s="139" t="s">
        <v>671</v>
      </c>
      <c r="E94" s="139" t="s">
        <v>672</v>
      </c>
      <c r="F94" s="139" t="s">
        <v>519</v>
      </c>
      <c r="G94" s="139" t="s">
        <v>554</v>
      </c>
      <c r="H94" s="139" t="s">
        <v>673</v>
      </c>
      <c r="I94" s="139" t="s">
        <v>521</v>
      </c>
      <c r="J94" s="269" t="s">
        <v>64</v>
      </c>
      <c r="K94" s="112">
        <v>853312</v>
      </c>
      <c r="L94" s="112">
        <v>0</v>
      </c>
      <c r="M94" s="92">
        <v>0</v>
      </c>
      <c r="N94" s="92">
        <v>0</v>
      </c>
      <c r="O94" s="92">
        <v>0</v>
      </c>
      <c r="P94" s="92">
        <v>0</v>
      </c>
      <c r="Q94" s="92">
        <v>0</v>
      </c>
      <c r="R94" s="92">
        <v>0</v>
      </c>
      <c r="S94" s="92">
        <v>0</v>
      </c>
      <c r="T94" s="92">
        <v>0</v>
      </c>
      <c r="U94" s="92">
        <v>0</v>
      </c>
      <c r="V94" s="92">
        <v>0</v>
      </c>
      <c r="W94" s="92">
        <v>0</v>
      </c>
      <c r="X94" s="92">
        <v>0</v>
      </c>
      <c r="Y94" s="92">
        <v>0</v>
      </c>
      <c r="Z94" s="112">
        <v>0</v>
      </c>
      <c r="AA94" s="92">
        <v>0</v>
      </c>
      <c r="AB94" s="92">
        <v>0</v>
      </c>
      <c r="AC94" s="92">
        <v>0</v>
      </c>
      <c r="AD94" s="92">
        <v>0</v>
      </c>
      <c r="AE94" s="92">
        <v>0</v>
      </c>
      <c r="AF94" s="92">
        <v>0</v>
      </c>
      <c r="AG94" s="92">
        <v>0</v>
      </c>
      <c r="AH94" s="92">
        <v>0</v>
      </c>
      <c r="AI94" s="92">
        <v>0</v>
      </c>
      <c r="AJ94" s="92">
        <v>0</v>
      </c>
      <c r="AK94" s="92">
        <v>0</v>
      </c>
      <c r="AL94" s="92">
        <v>0</v>
      </c>
      <c r="AM94" s="92">
        <v>0</v>
      </c>
      <c r="AN94" s="92">
        <v>0</v>
      </c>
      <c r="AO94" s="92">
        <v>0</v>
      </c>
      <c r="AP94" s="92">
        <v>0</v>
      </c>
      <c r="AQ94" s="92">
        <v>0</v>
      </c>
      <c r="AR94" s="92">
        <v>0</v>
      </c>
      <c r="AS94" s="92">
        <v>0</v>
      </c>
      <c r="AT94" s="92">
        <v>0</v>
      </c>
      <c r="AU94" s="92">
        <v>0</v>
      </c>
      <c r="AV94" s="92">
        <v>0</v>
      </c>
      <c r="AW94" s="92">
        <v>0</v>
      </c>
      <c r="AX94" s="92">
        <v>0</v>
      </c>
      <c r="AY94" s="92">
        <v>0</v>
      </c>
      <c r="AZ94" s="92">
        <v>0</v>
      </c>
      <c r="BA94" s="92">
        <v>0</v>
      </c>
      <c r="BB94" s="112">
        <v>0</v>
      </c>
      <c r="BC94" s="92">
        <v>0</v>
      </c>
      <c r="BD94" s="92">
        <v>0</v>
      </c>
      <c r="BE94" s="92">
        <v>0</v>
      </c>
      <c r="BF94" s="92">
        <v>0</v>
      </c>
      <c r="BG94" s="92">
        <v>0</v>
      </c>
      <c r="BH94" s="92">
        <v>0</v>
      </c>
      <c r="BI94" s="92">
        <v>0</v>
      </c>
      <c r="BJ94" s="92">
        <v>0</v>
      </c>
      <c r="BK94" s="92">
        <v>0</v>
      </c>
      <c r="BL94" s="92">
        <v>0</v>
      </c>
      <c r="BM94" s="92">
        <v>0</v>
      </c>
      <c r="BN94" s="92">
        <v>0</v>
      </c>
      <c r="BO94" s="112">
        <v>0</v>
      </c>
      <c r="BP94" s="92">
        <v>0</v>
      </c>
      <c r="BQ94" s="92">
        <v>0</v>
      </c>
      <c r="BR94" s="92">
        <v>0</v>
      </c>
      <c r="BS94" s="92">
        <v>0</v>
      </c>
      <c r="BT94" s="112">
        <v>0</v>
      </c>
      <c r="BU94" s="92">
        <v>0</v>
      </c>
      <c r="BV94" s="92">
        <v>0</v>
      </c>
      <c r="BW94" s="92">
        <v>0</v>
      </c>
      <c r="BX94" s="92">
        <v>0</v>
      </c>
      <c r="BY94" s="92">
        <v>0</v>
      </c>
      <c r="BZ94" s="92">
        <v>0</v>
      </c>
      <c r="CA94" s="92">
        <v>0</v>
      </c>
      <c r="CB94" s="92">
        <v>0</v>
      </c>
      <c r="CC94" s="92">
        <v>0</v>
      </c>
      <c r="CD94" s="92">
        <v>0</v>
      </c>
      <c r="CE94" s="92">
        <v>0</v>
      </c>
      <c r="CF94" s="92">
        <v>0</v>
      </c>
      <c r="CG94" s="112">
        <v>0</v>
      </c>
      <c r="CH94" s="92">
        <v>0</v>
      </c>
      <c r="CI94" s="92">
        <v>0</v>
      </c>
      <c r="CJ94" s="92">
        <v>0</v>
      </c>
      <c r="CK94" s="92">
        <v>0</v>
      </c>
      <c r="CL94" s="92">
        <v>0</v>
      </c>
      <c r="CM94" s="92">
        <v>0</v>
      </c>
      <c r="CN94" s="92">
        <v>0</v>
      </c>
      <c r="CO94" s="92">
        <v>0</v>
      </c>
      <c r="CP94" s="92">
        <v>0</v>
      </c>
      <c r="CQ94" s="92">
        <v>0</v>
      </c>
      <c r="CR94" s="92">
        <v>0</v>
      </c>
      <c r="CS94" s="92">
        <v>0</v>
      </c>
      <c r="CT94" s="92">
        <v>0</v>
      </c>
      <c r="CU94" s="92">
        <v>0</v>
      </c>
      <c r="CV94" s="92">
        <v>0</v>
      </c>
      <c r="CW94" s="92">
        <v>0</v>
      </c>
      <c r="CX94" s="112">
        <v>0</v>
      </c>
      <c r="CY94" s="92">
        <v>0</v>
      </c>
      <c r="CZ94" s="92">
        <v>0</v>
      </c>
      <c r="DA94" s="112">
        <v>853312</v>
      </c>
      <c r="DB94" s="92">
        <v>0</v>
      </c>
      <c r="DC94" s="92">
        <v>0</v>
      </c>
      <c r="DD94" s="92">
        <v>853312</v>
      </c>
      <c r="DE94" s="92">
        <v>0</v>
      </c>
      <c r="DF94" s="92">
        <v>0</v>
      </c>
      <c r="DG94" s="112">
        <v>0</v>
      </c>
      <c r="DH94" s="92">
        <v>0</v>
      </c>
      <c r="DI94" s="92">
        <v>0</v>
      </c>
      <c r="DJ94" s="92">
        <v>0</v>
      </c>
      <c r="DK94" s="112">
        <v>0</v>
      </c>
      <c r="DL94" s="92">
        <v>0</v>
      </c>
      <c r="DM94" s="92">
        <v>0</v>
      </c>
      <c r="DN94" s="92">
        <v>0</v>
      </c>
      <c r="DO94" s="92">
        <v>0</v>
      </c>
      <c r="DP94" s="143">
        <v>0</v>
      </c>
    </row>
    <row r="95" ht="22.5" customHeight="1" spans="1:120">
      <c r="A95" s="130" t="s">
        <v>329</v>
      </c>
      <c r="B95" s="131"/>
      <c r="C95" s="131"/>
      <c r="D95" s="139" t="s">
        <v>674</v>
      </c>
      <c r="E95" s="139" t="s">
        <v>675</v>
      </c>
      <c r="F95" s="139" t="s">
        <v>519</v>
      </c>
      <c r="G95" s="139" t="s">
        <v>676</v>
      </c>
      <c r="H95" s="139" t="s">
        <v>677</v>
      </c>
      <c r="I95" s="139" t="s">
        <v>521</v>
      </c>
      <c r="J95" s="269" t="s">
        <v>64</v>
      </c>
      <c r="K95" s="112">
        <v>6000000</v>
      </c>
      <c r="L95" s="112">
        <v>0</v>
      </c>
      <c r="M95" s="92">
        <v>0</v>
      </c>
      <c r="N95" s="92">
        <v>0</v>
      </c>
      <c r="O95" s="92">
        <v>0</v>
      </c>
      <c r="P95" s="92">
        <v>0</v>
      </c>
      <c r="Q95" s="92">
        <v>0</v>
      </c>
      <c r="R95" s="92">
        <v>0</v>
      </c>
      <c r="S95" s="92">
        <v>0</v>
      </c>
      <c r="T95" s="92">
        <v>0</v>
      </c>
      <c r="U95" s="92">
        <v>0</v>
      </c>
      <c r="V95" s="92">
        <v>0</v>
      </c>
      <c r="W95" s="92">
        <v>0</v>
      </c>
      <c r="X95" s="92">
        <v>0</v>
      </c>
      <c r="Y95" s="92">
        <v>0</v>
      </c>
      <c r="Z95" s="112">
        <v>0</v>
      </c>
      <c r="AA95" s="92">
        <v>0</v>
      </c>
      <c r="AB95" s="92">
        <v>0</v>
      </c>
      <c r="AC95" s="92">
        <v>0</v>
      </c>
      <c r="AD95" s="92">
        <v>0</v>
      </c>
      <c r="AE95" s="92">
        <v>0</v>
      </c>
      <c r="AF95" s="92">
        <v>0</v>
      </c>
      <c r="AG95" s="92">
        <v>0</v>
      </c>
      <c r="AH95" s="92">
        <v>0</v>
      </c>
      <c r="AI95" s="92">
        <v>0</v>
      </c>
      <c r="AJ95" s="92">
        <v>0</v>
      </c>
      <c r="AK95" s="92">
        <v>0</v>
      </c>
      <c r="AL95" s="92">
        <v>0</v>
      </c>
      <c r="AM95" s="92">
        <v>0</v>
      </c>
      <c r="AN95" s="92">
        <v>0</v>
      </c>
      <c r="AO95" s="92">
        <v>0</v>
      </c>
      <c r="AP95" s="92">
        <v>0</v>
      </c>
      <c r="AQ95" s="92">
        <v>0</v>
      </c>
      <c r="AR95" s="92">
        <v>0</v>
      </c>
      <c r="AS95" s="92">
        <v>0</v>
      </c>
      <c r="AT95" s="92">
        <v>0</v>
      </c>
      <c r="AU95" s="92">
        <v>0</v>
      </c>
      <c r="AV95" s="92">
        <v>0</v>
      </c>
      <c r="AW95" s="92">
        <v>0</v>
      </c>
      <c r="AX95" s="92">
        <v>0</v>
      </c>
      <c r="AY95" s="92">
        <v>0</v>
      </c>
      <c r="AZ95" s="92">
        <v>0</v>
      </c>
      <c r="BA95" s="92">
        <v>0</v>
      </c>
      <c r="BB95" s="112">
        <v>0</v>
      </c>
      <c r="BC95" s="92">
        <v>0</v>
      </c>
      <c r="BD95" s="92">
        <v>0</v>
      </c>
      <c r="BE95" s="92">
        <v>0</v>
      </c>
      <c r="BF95" s="92">
        <v>0</v>
      </c>
      <c r="BG95" s="92">
        <v>0</v>
      </c>
      <c r="BH95" s="92">
        <v>0</v>
      </c>
      <c r="BI95" s="92">
        <v>0</v>
      </c>
      <c r="BJ95" s="92">
        <v>0</v>
      </c>
      <c r="BK95" s="92">
        <v>0</v>
      </c>
      <c r="BL95" s="92">
        <v>0</v>
      </c>
      <c r="BM95" s="92">
        <v>0</v>
      </c>
      <c r="BN95" s="92">
        <v>0</v>
      </c>
      <c r="BO95" s="112">
        <v>0</v>
      </c>
      <c r="BP95" s="92">
        <v>0</v>
      </c>
      <c r="BQ95" s="92">
        <v>0</v>
      </c>
      <c r="BR95" s="92">
        <v>0</v>
      </c>
      <c r="BS95" s="92">
        <v>0</v>
      </c>
      <c r="BT95" s="112">
        <v>0</v>
      </c>
      <c r="BU95" s="92">
        <v>0</v>
      </c>
      <c r="BV95" s="92">
        <v>0</v>
      </c>
      <c r="BW95" s="92">
        <v>0</v>
      </c>
      <c r="BX95" s="92">
        <v>0</v>
      </c>
      <c r="BY95" s="92">
        <v>0</v>
      </c>
      <c r="BZ95" s="92">
        <v>0</v>
      </c>
      <c r="CA95" s="92">
        <v>0</v>
      </c>
      <c r="CB95" s="92">
        <v>0</v>
      </c>
      <c r="CC95" s="92">
        <v>0</v>
      </c>
      <c r="CD95" s="92">
        <v>0</v>
      </c>
      <c r="CE95" s="92">
        <v>0</v>
      </c>
      <c r="CF95" s="92">
        <v>0</v>
      </c>
      <c r="CG95" s="112">
        <v>0</v>
      </c>
      <c r="CH95" s="92">
        <v>0</v>
      </c>
      <c r="CI95" s="92">
        <v>0</v>
      </c>
      <c r="CJ95" s="92">
        <v>0</v>
      </c>
      <c r="CK95" s="92">
        <v>0</v>
      </c>
      <c r="CL95" s="92">
        <v>0</v>
      </c>
      <c r="CM95" s="92">
        <v>0</v>
      </c>
      <c r="CN95" s="92">
        <v>0</v>
      </c>
      <c r="CO95" s="92">
        <v>0</v>
      </c>
      <c r="CP95" s="92">
        <v>0</v>
      </c>
      <c r="CQ95" s="92">
        <v>0</v>
      </c>
      <c r="CR95" s="92">
        <v>0</v>
      </c>
      <c r="CS95" s="92">
        <v>0</v>
      </c>
      <c r="CT95" s="92">
        <v>0</v>
      </c>
      <c r="CU95" s="92">
        <v>0</v>
      </c>
      <c r="CV95" s="92">
        <v>0</v>
      </c>
      <c r="CW95" s="92">
        <v>0</v>
      </c>
      <c r="CX95" s="112">
        <v>0</v>
      </c>
      <c r="CY95" s="92">
        <v>0</v>
      </c>
      <c r="CZ95" s="92">
        <v>0</v>
      </c>
      <c r="DA95" s="112">
        <v>6000000</v>
      </c>
      <c r="DB95" s="92">
        <v>0</v>
      </c>
      <c r="DC95" s="92">
        <v>0</v>
      </c>
      <c r="DD95" s="92">
        <v>6000000</v>
      </c>
      <c r="DE95" s="92">
        <v>0</v>
      </c>
      <c r="DF95" s="92">
        <v>0</v>
      </c>
      <c r="DG95" s="112">
        <v>0</v>
      </c>
      <c r="DH95" s="92">
        <v>0</v>
      </c>
      <c r="DI95" s="92">
        <v>0</v>
      </c>
      <c r="DJ95" s="92">
        <v>0</v>
      </c>
      <c r="DK95" s="112">
        <v>0</v>
      </c>
      <c r="DL95" s="92">
        <v>0</v>
      </c>
      <c r="DM95" s="92">
        <v>0</v>
      </c>
      <c r="DN95" s="92">
        <v>0</v>
      </c>
      <c r="DO95" s="92">
        <v>0</v>
      </c>
      <c r="DP95" s="143">
        <v>0</v>
      </c>
    </row>
    <row r="96" ht="22.5" customHeight="1" spans="1:120">
      <c r="A96" s="136" t="s">
        <v>331</v>
      </c>
      <c r="B96" s="137"/>
      <c r="C96" s="137"/>
      <c r="D96" s="138" t="s">
        <v>332</v>
      </c>
      <c r="E96" s="138"/>
      <c r="F96" s="138" t="s">
        <v>64</v>
      </c>
      <c r="G96" s="138"/>
      <c r="H96" s="138"/>
      <c r="I96" s="138" t="s">
        <v>64</v>
      </c>
      <c r="J96" s="268" t="s">
        <v>64</v>
      </c>
      <c r="K96" s="112">
        <v>1945510</v>
      </c>
      <c r="L96" s="112">
        <v>0</v>
      </c>
      <c r="M96" s="141">
        <f t="shared" ref="M96:Y96" si="100">M97</f>
        <v>0</v>
      </c>
      <c r="N96" s="141">
        <f t="shared" si="100"/>
        <v>0</v>
      </c>
      <c r="O96" s="141">
        <f t="shared" si="100"/>
        <v>0</v>
      </c>
      <c r="P96" s="141">
        <f t="shared" si="100"/>
        <v>0</v>
      </c>
      <c r="Q96" s="141">
        <f t="shared" si="100"/>
        <v>0</v>
      </c>
      <c r="R96" s="141">
        <f t="shared" si="100"/>
        <v>0</v>
      </c>
      <c r="S96" s="141">
        <f t="shared" si="100"/>
        <v>0</v>
      </c>
      <c r="T96" s="141">
        <f t="shared" si="100"/>
        <v>0</v>
      </c>
      <c r="U96" s="141">
        <f t="shared" si="100"/>
        <v>0</v>
      </c>
      <c r="V96" s="141">
        <f t="shared" si="100"/>
        <v>0</v>
      </c>
      <c r="W96" s="141">
        <f t="shared" si="100"/>
        <v>0</v>
      </c>
      <c r="X96" s="141">
        <f t="shared" si="100"/>
        <v>0</v>
      </c>
      <c r="Y96" s="141">
        <f t="shared" si="100"/>
        <v>0</v>
      </c>
      <c r="Z96" s="112">
        <v>0</v>
      </c>
      <c r="AA96" s="141">
        <f t="shared" ref="AA96:BA96" si="101">AA97</f>
        <v>0</v>
      </c>
      <c r="AB96" s="141">
        <f t="shared" si="101"/>
        <v>0</v>
      </c>
      <c r="AC96" s="141">
        <f t="shared" si="101"/>
        <v>0</v>
      </c>
      <c r="AD96" s="141">
        <f t="shared" si="101"/>
        <v>0</v>
      </c>
      <c r="AE96" s="141">
        <f t="shared" si="101"/>
        <v>0</v>
      </c>
      <c r="AF96" s="141">
        <f t="shared" si="101"/>
        <v>0</v>
      </c>
      <c r="AG96" s="141">
        <f t="shared" si="101"/>
        <v>0</v>
      </c>
      <c r="AH96" s="141">
        <f t="shared" si="101"/>
        <v>0</v>
      </c>
      <c r="AI96" s="141">
        <f t="shared" si="101"/>
        <v>0</v>
      </c>
      <c r="AJ96" s="141">
        <f t="shared" si="101"/>
        <v>0</v>
      </c>
      <c r="AK96" s="141">
        <f t="shared" si="101"/>
        <v>0</v>
      </c>
      <c r="AL96" s="141">
        <f t="shared" si="101"/>
        <v>0</v>
      </c>
      <c r="AM96" s="141">
        <f t="shared" si="101"/>
        <v>0</v>
      </c>
      <c r="AN96" s="141">
        <f t="shared" si="101"/>
        <v>0</v>
      </c>
      <c r="AO96" s="141">
        <f t="shared" si="101"/>
        <v>0</v>
      </c>
      <c r="AP96" s="141">
        <f t="shared" si="101"/>
        <v>0</v>
      </c>
      <c r="AQ96" s="141">
        <f t="shared" si="101"/>
        <v>0</v>
      </c>
      <c r="AR96" s="141">
        <f t="shared" si="101"/>
        <v>0</v>
      </c>
      <c r="AS96" s="141">
        <f t="shared" si="101"/>
        <v>0</v>
      </c>
      <c r="AT96" s="141">
        <f t="shared" si="101"/>
        <v>0</v>
      </c>
      <c r="AU96" s="141">
        <f t="shared" si="101"/>
        <v>0</v>
      </c>
      <c r="AV96" s="141">
        <f t="shared" si="101"/>
        <v>0</v>
      </c>
      <c r="AW96" s="141">
        <f t="shared" si="101"/>
        <v>0</v>
      </c>
      <c r="AX96" s="141">
        <f t="shared" si="101"/>
        <v>0</v>
      </c>
      <c r="AY96" s="141">
        <f t="shared" si="101"/>
        <v>0</v>
      </c>
      <c r="AZ96" s="141">
        <f t="shared" si="101"/>
        <v>0</v>
      </c>
      <c r="BA96" s="141">
        <f t="shared" si="101"/>
        <v>0</v>
      </c>
      <c r="BB96" s="112">
        <v>0</v>
      </c>
      <c r="BC96" s="141">
        <f t="shared" ref="BC96:BN96" si="102">BC97</f>
        <v>0</v>
      </c>
      <c r="BD96" s="141">
        <f t="shared" si="102"/>
        <v>0</v>
      </c>
      <c r="BE96" s="141">
        <f t="shared" si="102"/>
        <v>0</v>
      </c>
      <c r="BF96" s="141">
        <f t="shared" si="102"/>
        <v>0</v>
      </c>
      <c r="BG96" s="141">
        <f t="shared" si="102"/>
        <v>0</v>
      </c>
      <c r="BH96" s="141">
        <f t="shared" si="102"/>
        <v>0</v>
      </c>
      <c r="BI96" s="141">
        <f t="shared" si="102"/>
        <v>0</v>
      </c>
      <c r="BJ96" s="141">
        <f t="shared" si="102"/>
        <v>0</v>
      </c>
      <c r="BK96" s="141">
        <f t="shared" si="102"/>
        <v>0</v>
      </c>
      <c r="BL96" s="141">
        <f t="shared" si="102"/>
        <v>0</v>
      </c>
      <c r="BM96" s="141">
        <f t="shared" si="102"/>
        <v>0</v>
      </c>
      <c r="BN96" s="141">
        <f t="shared" si="102"/>
        <v>0</v>
      </c>
      <c r="BO96" s="112">
        <v>0</v>
      </c>
      <c r="BP96" s="141">
        <f>BP97</f>
        <v>0</v>
      </c>
      <c r="BQ96" s="141">
        <f>BQ97</f>
        <v>0</v>
      </c>
      <c r="BR96" s="141">
        <f>BR97</f>
        <v>0</v>
      </c>
      <c r="BS96" s="141">
        <f>BS97</f>
        <v>0</v>
      </c>
      <c r="BT96" s="112">
        <v>0</v>
      </c>
      <c r="BU96" s="141">
        <f t="shared" ref="BU96:CF96" si="103">BU97</f>
        <v>0</v>
      </c>
      <c r="BV96" s="141">
        <f t="shared" si="103"/>
        <v>0</v>
      </c>
      <c r="BW96" s="141">
        <f t="shared" si="103"/>
        <v>0</v>
      </c>
      <c r="BX96" s="141">
        <f t="shared" si="103"/>
        <v>0</v>
      </c>
      <c r="BY96" s="141">
        <f t="shared" si="103"/>
        <v>0</v>
      </c>
      <c r="BZ96" s="141">
        <f t="shared" si="103"/>
        <v>0</v>
      </c>
      <c r="CA96" s="141">
        <f t="shared" si="103"/>
        <v>0</v>
      </c>
      <c r="CB96" s="141">
        <f t="shared" si="103"/>
        <v>0</v>
      </c>
      <c r="CC96" s="141">
        <f t="shared" si="103"/>
        <v>0</v>
      </c>
      <c r="CD96" s="141">
        <f t="shared" si="103"/>
        <v>0</v>
      </c>
      <c r="CE96" s="141">
        <f t="shared" si="103"/>
        <v>0</v>
      </c>
      <c r="CF96" s="141">
        <f t="shared" si="103"/>
        <v>0</v>
      </c>
      <c r="CG96" s="112">
        <v>0</v>
      </c>
      <c r="CH96" s="141">
        <f t="shared" ref="CH96:CW96" si="104">CH97</f>
        <v>0</v>
      </c>
      <c r="CI96" s="141">
        <f t="shared" si="104"/>
        <v>0</v>
      </c>
      <c r="CJ96" s="141">
        <f t="shared" si="104"/>
        <v>0</v>
      </c>
      <c r="CK96" s="141">
        <f t="shared" si="104"/>
        <v>0</v>
      </c>
      <c r="CL96" s="141">
        <f t="shared" si="104"/>
        <v>0</v>
      </c>
      <c r="CM96" s="141">
        <f t="shared" si="104"/>
        <v>0</v>
      </c>
      <c r="CN96" s="141">
        <f t="shared" si="104"/>
        <v>0</v>
      </c>
      <c r="CO96" s="141">
        <f t="shared" si="104"/>
        <v>0</v>
      </c>
      <c r="CP96" s="141">
        <f t="shared" si="104"/>
        <v>0</v>
      </c>
      <c r="CQ96" s="141">
        <f t="shared" si="104"/>
        <v>0</v>
      </c>
      <c r="CR96" s="141">
        <f t="shared" si="104"/>
        <v>0</v>
      </c>
      <c r="CS96" s="141">
        <f t="shared" si="104"/>
        <v>0</v>
      </c>
      <c r="CT96" s="141">
        <f t="shared" si="104"/>
        <v>0</v>
      </c>
      <c r="CU96" s="141">
        <f t="shared" si="104"/>
        <v>0</v>
      </c>
      <c r="CV96" s="141">
        <f t="shared" si="104"/>
        <v>0</v>
      </c>
      <c r="CW96" s="141">
        <f t="shared" si="104"/>
        <v>0</v>
      </c>
      <c r="CX96" s="112">
        <v>0</v>
      </c>
      <c r="CY96" s="141">
        <f>CY97</f>
        <v>0</v>
      </c>
      <c r="CZ96" s="141">
        <f>CZ97</f>
        <v>0</v>
      </c>
      <c r="DA96" s="112">
        <v>1945510</v>
      </c>
      <c r="DB96" s="141">
        <f>DB97</f>
        <v>0</v>
      </c>
      <c r="DC96" s="141">
        <f>DC97</f>
        <v>0</v>
      </c>
      <c r="DD96" s="141">
        <f>DD97</f>
        <v>1945510</v>
      </c>
      <c r="DE96" s="141">
        <f>DE97</f>
        <v>0</v>
      </c>
      <c r="DF96" s="141">
        <f>DF97</f>
        <v>0</v>
      </c>
      <c r="DG96" s="112">
        <v>0</v>
      </c>
      <c r="DH96" s="141">
        <f>DH97</f>
        <v>0</v>
      </c>
      <c r="DI96" s="141">
        <f>DI97</f>
        <v>0</v>
      </c>
      <c r="DJ96" s="141">
        <f>DJ97</f>
        <v>0</v>
      </c>
      <c r="DK96" s="112">
        <v>0</v>
      </c>
      <c r="DL96" s="141">
        <f>DL97</f>
        <v>0</v>
      </c>
      <c r="DM96" s="141">
        <f>DM97</f>
        <v>0</v>
      </c>
      <c r="DN96" s="141">
        <f>DN97</f>
        <v>0</v>
      </c>
      <c r="DO96" s="141">
        <f>DO97</f>
        <v>0</v>
      </c>
      <c r="DP96" s="142">
        <f>DP97</f>
        <v>0</v>
      </c>
    </row>
    <row r="97" ht="22.5" customHeight="1" spans="1:120">
      <c r="A97" s="130" t="s">
        <v>331</v>
      </c>
      <c r="B97" s="131"/>
      <c r="C97" s="131"/>
      <c r="D97" s="139" t="s">
        <v>671</v>
      </c>
      <c r="E97" s="139" t="s">
        <v>672</v>
      </c>
      <c r="F97" s="139" t="s">
        <v>519</v>
      </c>
      <c r="G97" s="139" t="s">
        <v>554</v>
      </c>
      <c r="H97" s="139" t="s">
        <v>673</v>
      </c>
      <c r="I97" s="139" t="s">
        <v>521</v>
      </c>
      <c r="J97" s="269" t="s">
        <v>64</v>
      </c>
      <c r="K97" s="112">
        <v>1945510</v>
      </c>
      <c r="L97" s="112">
        <v>0</v>
      </c>
      <c r="M97" s="92">
        <v>0</v>
      </c>
      <c r="N97" s="92">
        <v>0</v>
      </c>
      <c r="O97" s="92">
        <v>0</v>
      </c>
      <c r="P97" s="92">
        <v>0</v>
      </c>
      <c r="Q97" s="92">
        <v>0</v>
      </c>
      <c r="R97" s="92">
        <v>0</v>
      </c>
      <c r="S97" s="92">
        <v>0</v>
      </c>
      <c r="T97" s="92">
        <v>0</v>
      </c>
      <c r="U97" s="92">
        <v>0</v>
      </c>
      <c r="V97" s="92">
        <v>0</v>
      </c>
      <c r="W97" s="92">
        <v>0</v>
      </c>
      <c r="X97" s="92">
        <v>0</v>
      </c>
      <c r="Y97" s="92">
        <v>0</v>
      </c>
      <c r="Z97" s="112">
        <v>0</v>
      </c>
      <c r="AA97" s="92">
        <v>0</v>
      </c>
      <c r="AB97" s="92">
        <v>0</v>
      </c>
      <c r="AC97" s="92">
        <v>0</v>
      </c>
      <c r="AD97" s="92">
        <v>0</v>
      </c>
      <c r="AE97" s="92">
        <v>0</v>
      </c>
      <c r="AF97" s="92">
        <v>0</v>
      </c>
      <c r="AG97" s="92">
        <v>0</v>
      </c>
      <c r="AH97" s="92">
        <v>0</v>
      </c>
      <c r="AI97" s="92">
        <v>0</v>
      </c>
      <c r="AJ97" s="92">
        <v>0</v>
      </c>
      <c r="AK97" s="92">
        <v>0</v>
      </c>
      <c r="AL97" s="92">
        <v>0</v>
      </c>
      <c r="AM97" s="92">
        <v>0</v>
      </c>
      <c r="AN97" s="92">
        <v>0</v>
      </c>
      <c r="AO97" s="92">
        <v>0</v>
      </c>
      <c r="AP97" s="92">
        <v>0</v>
      </c>
      <c r="AQ97" s="92">
        <v>0</v>
      </c>
      <c r="AR97" s="92">
        <v>0</v>
      </c>
      <c r="AS97" s="92">
        <v>0</v>
      </c>
      <c r="AT97" s="92">
        <v>0</v>
      </c>
      <c r="AU97" s="92">
        <v>0</v>
      </c>
      <c r="AV97" s="92">
        <v>0</v>
      </c>
      <c r="AW97" s="92">
        <v>0</v>
      </c>
      <c r="AX97" s="92">
        <v>0</v>
      </c>
      <c r="AY97" s="92">
        <v>0</v>
      </c>
      <c r="AZ97" s="92">
        <v>0</v>
      </c>
      <c r="BA97" s="92">
        <v>0</v>
      </c>
      <c r="BB97" s="112">
        <v>0</v>
      </c>
      <c r="BC97" s="92">
        <v>0</v>
      </c>
      <c r="BD97" s="92">
        <v>0</v>
      </c>
      <c r="BE97" s="92">
        <v>0</v>
      </c>
      <c r="BF97" s="92">
        <v>0</v>
      </c>
      <c r="BG97" s="92">
        <v>0</v>
      </c>
      <c r="BH97" s="92">
        <v>0</v>
      </c>
      <c r="BI97" s="92">
        <v>0</v>
      </c>
      <c r="BJ97" s="92">
        <v>0</v>
      </c>
      <c r="BK97" s="92">
        <v>0</v>
      </c>
      <c r="BL97" s="92">
        <v>0</v>
      </c>
      <c r="BM97" s="92">
        <v>0</v>
      </c>
      <c r="BN97" s="92">
        <v>0</v>
      </c>
      <c r="BO97" s="112">
        <v>0</v>
      </c>
      <c r="BP97" s="92">
        <v>0</v>
      </c>
      <c r="BQ97" s="92">
        <v>0</v>
      </c>
      <c r="BR97" s="92">
        <v>0</v>
      </c>
      <c r="BS97" s="92">
        <v>0</v>
      </c>
      <c r="BT97" s="112">
        <v>0</v>
      </c>
      <c r="BU97" s="92">
        <v>0</v>
      </c>
      <c r="BV97" s="92">
        <v>0</v>
      </c>
      <c r="BW97" s="92">
        <v>0</v>
      </c>
      <c r="BX97" s="92">
        <v>0</v>
      </c>
      <c r="BY97" s="92">
        <v>0</v>
      </c>
      <c r="BZ97" s="92">
        <v>0</v>
      </c>
      <c r="CA97" s="92">
        <v>0</v>
      </c>
      <c r="CB97" s="92">
        <v>0</v>
      </c>
      <c r="CC97" s="92">
        <v>0</v>
      </c>
      <c r="CD97" s="92">
        <v>0</v>
      </c>
      <c r="CE97" s="92">
        <v>0</v>
      </c>
      <c r="CF97" s="92">
        <v>0</v>
      </c>
      <c r="CG97" s="112">
        <v>0</v>
      </c>
      <c r="CH97" s="92">
        <v>0</v>
      </c>
      <c r="CI97" s="92">
        <v>0</v>
      </c>
      <c r="CJ97" s="92">
        <v>0</v>
      </c>
      <c r="CK97" s="92">
        <v>0</v>
      </c>
      <c r="CL97" s="92">
        <v>0</v>
      </c>
      <c r="CM97" s="92">
        <v>0</v>
      </c>
      <c r="CN97" s="92">
        <v>0</v>
      </c>
      <c r="CO97" s="92">
        <v>0</v>
      </c>
      <c r="CP97" s="92">
        <v>0</v>
      </c>
      <c r="CQ97" s="92">
        <v>0</v>
      </c>
      <c r="CR97" s="92">
        <v>0</v>
      </c>
      <c r="CS97" s="92">
        <v>0</v>
      </c>
      <c r="CT97" s="92">
        <v>0</v>
      </c>
      <c r="CU97" s="92">
        <v>0</v>
      </c>
      <c r="CV97" s="92">
        <v>0</v>
      </c>
      <c r="CW97" s="92">
        <v>0</v>
      </c>
      <c r="CX97" s="112">
        <v>0</v>
      </c>
      <c r="CY97" s="92">
        <v>0</v>
      </c>
      <c r="CZ97" s="92">
        <v>0</v>
      </c>
      <c r="DA97" s="112">
        <v>1945510</v>
      </c>
      <c r="DB97" s="92">
        <v>0</v>
      </c>
      <c r="DC97" s="92">
        <v>0</v>
      </c>
      <c r="DD97" s="92">
        <v>1945510</v>
      </c>
      <c r="DE97" s="92">
        <v>0</v>
      </c>
      <c r="DF97" s="92">
        <v>0</v>
      </c>
      <c r="DG97" s="112">
        <v>0</v>
      </c>
      <c r="DH97" s="92">
        <v>0</v>
      </c>
      <c r="DI97" s="92">
        <v>0</v>
      </c>
      <c r="DJ97" s="92">
        <v>0</v>
      </c>
      <c r="DK97" s="112">
        <v>0</v>
      </c>
      <c r="DL97" s="92">
        <v>0</v>
      </c>
      <c r="DM97" s="92">
        <v>0</v>
      </c>
      <c r="DN97" s="92">
        <v>0</v>
      </c>
      <c r="DO97" s="92">
        <v>0</v>
      </c>
      <c r="DP97" s="143">
        <v>0</v>
      </c>
    </row>
    <row r="98" ht="22.5" customHeight="1" spans="1:120">
      <c r="A98" s="136" t="s">
        <v>333</v>
      </c>
      <c r="B98" s="137"/>
      <c r="C98" s="137"/>
      <c r="D98" s="138" t="s">
        <v>334</v>
      </c>
      <c r="E98" s="138"/>
      <c r="F98" s="138" t="s">
        <v>64</v>
      </c>
      <c r="G98" s="138"/>
      <c r="H98" s="138"/>
      <c r="I98" s="138" t="s">
        <v>64</v>
      </c>
      <c r="J98" s="268" t="s">
        <v>64</v>
      </c>
      <c r="K98" s="112">
        <v>870923.76</v>
      </c>
      <c r="L98" s="112">
        <v>0</v>
      </c>
      <c r="M98" s="141">
        <f t="shared" ref="M98:Y98" si="105">M99</f>
        <v>0</v>
      </c>
      <c r="N98" s="141">
        <f t="shared" si="105"/>
        <v>0</v>
      </c>
      <c r="O98" s="141">
        <f t="shared" si="105"/>
        <v>0</v>
      </c>
      <c r="P98" s="141">
        <f t="shared" si="105"/>
        <v>0</v>
      </c>
      <c r="Q98" s="141">
        <f t="shared" si="105"/>
        <v>0</v>
      </c>
      <c r="R98" s="141">
        <f t="shared" si="105"/>
        <v>0</v>
      </c>
      <c r="S98" s="141">
        <f t="shared" si="105"/>
        <v>0</v>
      </c>
      <c r="T98" s="141">
        <f t="shared" si="105"/>
        <v>0</v>
      </c>
      <c r="U98" s="141">
        <f t="shared" si="105"/>
        <v>0</v>
      </c>
      <c r="V98" s="141">
        <f t="shared" si="105"/>
        <v>0</v>
      </c>
      <c r="W98" s="141">
        <f t="shared" si="105"/>
        <v>0</v>
      </c>
      <c r="X98" s="141">
        <f t="shared" si="105"/>
        <v>0</v>
      </c>
      <c r="Y98" s="141">
        <f t="shared" si="105"/>
        <v>0</v>
      </c>
      <c r="Z98" s="112">
        <v>0</v>
      </c>
      <c r="AA98" s="141">
        <f t="shared" ref="AA98:BA98" si="106">AA99</f>
        <v>0</v>
      </c>
      <c r="AB98" s="141">
        <f t="shared" si="106"/>
        <v>0</v>
      </c>
      <c r="AC98" s="141">
        <f t="shared" si="106"/>
        <v>0</v>
      </c>
      <c r="AD98" s="141">
        <f t="shared" si="106"/>
        <v>0</v>
      </c>
      <c r="AE98" s="141">
        <f t="shared" si="106"/>
        <v>0</v>
      </c>
      <c r="AF98" s="141">
        <f t="shared" si="106"/>
        <v>0</v>
      </c>
      <c r="AG98" s="141">
        <f t="shared" si="106"/>
        <v>0</v>
      </c>
      <c r="AH98" s="141">
        <f t="shared" si="106"/>
        <v>0</v>
      </c>
      <c r="AI98" s="141">
        <f t="shared" si="106"/>
        <v>0</v>
      </c>
      <c r="AJ98" s="141">
        <f t="shared" si="106"/>
        <v>0</v>
      </c>
      <c r="AK98" s="141">
        <f t="shared" si="106"/>
        <v>0</v>
      </c>
      <c r="AL98" s="141">
        <f t="shared" si="106"/>
        <v>0</v>
      </c>
      <c r="AM98" s="141">
        <f t="shared" si="106"/>
        <v>0</v>
      </c>
      <c r="AN98" s="141">
        <f t="shared" si="106"/>
        <v>0</v>
      </c>
      <c r="AO98" s="141">
        <f t="shared" si="106"/>
        <v>0</v>
      </c>
      <c r="AP98" s="141">
        <f t="shared" si="106"/>
        <v>0</v>
      </c>
      <c r="AQ98" s="141">
        <f t="shared" si="106"/>
        <v>0</v>
      </c>
      <c r="AR98" s="141">
        <f t="shared" si="106"/>
        <v>0</v>
      </c>
      <c r="AS98" s="141">
        <f t="shared" si="106"/>
        <v>0</v>
      </c>
      <c r="AT98" s="141">
        <f t="shared" si="106"/>
        <v>0</v>
      </c>
      <c r="AU98" s="141">
        <f t="shared" si="106"/>
        <v>0</v>
      </c>
      <c r="AV98" s="141">
        <f t="shared" si="106"/>
        <v>0</v>
      </c>
      <c r="AW98" s="141">
        <f t="shared" si="106"/>
        <v>0</v>
      </c>
      <c r="AX98" s="141">
        <f t="shared" si="106"/>
        <v>0</v>
      </c>
      <c r="AY98" s="141">
        <f t="shared" si="106"/>
        <v>0</v>
      </c>
      <c r="AZ98" s="141">
        <f t="shared" si="106"/>
        <v>0</v>
      </c>
      <c r="BA98" s="141">
        <f t="shared" si="106"/>
        <v>0</v>
      </c>
      <c r="BB98" s="112">
        <v>0</v>
      </c>
      <c r="BC98" s="141">
        <f t="shared" ref="BC98:BN98" si="107">BC99</f>
        <v>0</v>
      </c>
      <c r="BD98" s="141">
        <f t="shared" si="107"/>
        <v>0</v>
      </c>
      <c r="BE98" s="141">
        <f t="shared" si="107"/>
        <v>0</v>
      </c>
      <c r="BF98" s="141">
        <f t="shared" si="107"/>
        <v>0</v>
      </c>
      <c r="BG98" s="141">
        <f t="shared" si="107"/>
        <v>0</v>
      </c>
      <c r="BH98" s="141">
        <f t="shared" si="107"/>
        <v>0</v>
      </c>
      <c r="BI98" s="141">
        <f t="shared" si="107"/>
        <v>0</v>
      </c>
      <c r="BJ98" s="141">
        <f t="shared" si="107"/>
        <v>0</v>
      </c>
      <c r="BK98" s="141">
        <f t="shared" si="107"/>
        <v>0</v>
      </c>
      <c r="BL98" s="141">
        <f t="shared" si="107"/>
        <v>0</v>
      </c>
      <c r="BM98" s="141">
        <f t="shared" si="107"/>
        <v>0</v>
      </c>
      <c r="BN98" s="141">
        <f t="shared" si="107"/>
        <v>0</v>
      </c>
      <c r="BO98" s="112">
        <v>0</v>
      </c>
      <c r="BP98" s="141">
        <f>BP99</f>
        <v>0</v>
      </c>
      <c r="BQ98" s="141">
        <f>BQ99</f>
        <v>0</v>
      </c>
      <c r="BR98" s="141">
        <f>BR99</f>
        <v>0</v>
      </c>
      <c r="BS98" s="141">
        <f>BS99</f>
        <v>0</v>
      </c>
      <c r="BT98" s="112">
        <v>0</v>
      </c>
      <c r="BU98" s="141">
        <f t="shared" ref="BU98:CF98" si="108">BU99</f>
        <v>0</v>
      </c>
      <c r="BV98" s="141">
        <f t="shared" si="108"/>
        <v>0</v>
      </c>
      <c r="BW98" s="141">
        <f t="shared" si="108"/>
        <v>0</v>
      </c>
      <c r="BX98" s="141">
        <f t="shared" si="108"/>
        <v>0</v>
      </c>
      <c r="BY98" s="141">
        <f t="shared" si="108"/>
        <v>0</v>
      </c>
      <c r="BZ98" s="141">
        <f t="shared" si="108"/>
        <v>0</v>
      </c>
      <c r="CA98" s="141">
        <f t="shared" si="108"/>
        <v>0</v>
      </c>
      <c r="CB98" s="141">
        <f t="shared" si="108"/>
        <v>0</v>
      </c>
      <c r="CC98" s="141">
        <f t="shared" si="108"/>
        <v>0</v>
      </c>
      <c r="CD98" s="141">
        <f t="shared" si="108"/>
        <v>0</v>
      </c>
      <c r="CE98" s="141">
        <f t="shared" si="108"/>
        <v>0</v>
      </c>
      <c r="CF98" s="141">
        <f t="shared" si="108"/>
        <v>0</v>
      </c>
      <c r="CG98" s="112">
        <v>0</v>
      </c>
      <c r="CH98" s="141">
        <f t="shared" ref="CH98:CW98" si="109">CH99</f>
        <v>0</v>
      </c>
      <c r="CI98" s="141">
        <f t="shared" si="109"/>
        <v>0</v>
      </c>
      <c r="CJ98" s="141">
        <f t="shared" si="109"/>
        <v>0</v>
      </c>
      <c r="CK98" s="141">
        <f t="shared" si="109"/>
        <v>0</v>
      </c>
      <c r="CL98" s="141">
        <f t="shared" si="109"/>
        <v>0</v>
      </c>
      <c r="CM98" s="141">
        <f t="shared" si="109"/>
        <v>0</v>
      </c>
      <c r="CN98" s="141">
        <f t="shared" si="109"/>
        <v>0</v>
      </c>
      <c r="CO98" s="141">
        <f t="shared" si="109"/>
        <v>0</v>
      </c>
      <c r="CP98" s="141">
        <f t="shared" si="109"/>
        <v>0</v>
      </c>
      <c r="CQ98" s="141">
        <f t="shared" si="109"/>
        <v>0</v>
      </c>
      <c r="CR98" s="141">
        <f t="shared" si="109"/>
        <v>0</v>
      </c>
      <c r="CS98" s="141">
        <f t="shared" si="109"/>
        <v>0</v>
      </c>
      <c r="CT98" s="141">
        <f t="shared" si="109"/>
        <v>0</v>
      </c>
      <c r="CU98" s="141">
        <f t="shared" si="109"/>
        <v>0</v>
      </c>
      <c r="CV98" s="141">
        <f t="shared" si="109"/>
        <v>0</v>
      </c>
      <c r="CW98" s="141">
        <f t="shared" si="109"/>
        <v>0</v>
      </c>
      <c r="CX98" s="112">
        <v>0</v>
      </c>
      <c r="CY98" s="141">
        <f>CY99</f>
        <v>0</v>
      </c>
      <c r="CZ98" s="141">
        <f>CZ99</f>
        <v>0</v>
      </c>
      <c r="DA98" s="112">
        <v>870923.76</v>
      </c>
      <c r="DB98" s="141">
        <f>DB99</f>
        <v>0</v>
      </c>
      <c r="DC98" s="141">
        <f>DC99</f>
        <v>0</v>
      </c>
      <c r="DD98" s="141">
        <f>DD99</f>
        <v>870923.76</v>
      </c>
      <c r="DE98" s="141">
        <f>DE99</f>
        <v>0</v>
      </c>
      <c r="DF98" s="141">
        <f>DF99</f>
        <v>0</v>
      </c>
      <c r="DG98" s="112">
        <v>0</v>
      </c>
      <c r="DH98" s="141">
        <f>DH99</f>
        <v>0</v>
      </c>
      <c r="DI98" s="141">
        <f>DI99</f>
        <v>0</v>
      </c>
      <c r="DJ98" s="141">
        <f>DJ99</f>
        <v>0</v>
      </c>
      <c r="DK98" s="112">
        <v>0</v>
      </c>
      <c r="DL98" s="141">
        <f>DL99</f>
        <v>0</v>
      </c>
      <c r="DM98" s="141">
        <f>DM99</f>
        <v>0</v>
      </c>
      <c r="DN98" s="141">
        <f>DN99</f>
        <v>0</v>
      </c>
      <c r="DO98" s="141">
        <f>DO99</f>
        <v>0</v>
      </c>
      <c r="DP98" s="142">
        <f>DP99</f>
        <v>0</v>
      </c>
    </row>
    <row r="99" ht="22.5" customHeight="1" spans="1:120">
      <c r="A99" s="136" t="s">
        <v>335</v>
      </c>
      <c r="B99" s="137"/>
      <c r="C99" s="137"/>
      <c r="D99" s="138" t="s">
        <v>336</v>
      </c>
      <c r="E99" s="138"/>
      <c r="F99" s="138" t="s">
        <v>64</v>
      </c>
      <c r="G99" s="138"/>
      <c r="H99" s="138"/>
      <c r="I99" s="138" t="s">
        <v>64</v>
      </c>
      <c r="J99" s="268" t="s">
        <v>64</v>
      </c>
      <c r="K99" s="112">
        <v>870923.76</v>
      </c>
      <c r="L99" s="112">
        <v>0</v>
      </c>
      <c r="M99" s="141">
        <f t="shared" ref="M99:Y99" si="110">M100</f>
        <v>0</v>
      </c>
      <c r="N99" s="141">
        <f t="shared" si="110"/>
        <v>0</v>
      </c>
      <c r="O99" s="141">
        <f t="shared" si="110"/>
        <v>0</v>
      </c>
      <c r="P99" s="141">
        <f t="shared" si="110"/>
        <v>0</v>
      </c>
      <c r="Q99" s="141">
        <f t="shared" si="110"/>
        <v>0</v>
      </c>
      <c r="R99" s="141">
        <f t="shared" si="110"/>
        <v>0</v>
      </c>
      <c r="S99" s="141">
        <f t="shared" si="110"/>
        <v>0</v>
      </c>
      <c r="T99" s="141">
        <f t="shared" si="110"/>
        <v>0</v>
      </c>
      <c r="U99" s="141">
        <f t="shared" si="110"/>
        <v>0</v>
      </c>
      <c r="V99" s="141">
        <f t="shared" si="110"/>
        <v>0</v>
      </c>
      <c r="W99" s="141">
        <f t="shared" si="110"/>
        <v>0</v>
      </c>
      <c r="X99" s="141">
        <f t="shared" si="110"/>
        <v>0</v>
      </c>
      <c r="Y99" s="141">
        <f t="shared" si="110"/>
        <v>0</v>
      </c>
      <c r="Z99" s="112">
        <v>0</v>
      </c>
      <c r="AA99" s="141">
        <f t="shared" ref="AA99:BA99" si="111">AA100</f>
        <v>0</v>
      </c>
      <c r="AB99" s="141">
        <f t="shared" si="111"/>
        <v>0</v>
      </c>
      <c r="AC99" s="141">
        <f t="shared" si="111"/>
        <v>0</v>
      </c>
      <c r="AD99" s="141">
        <f t="shared" si="111"/>
        <v>0</v>
      </c>
      <c r="AE99" s="141">
        <f t="shared" si="111"/>
        <v>0</v>
      </c>
      <c r="AF99" s="141">
        <f t="shared" si="111"/>
        <v>0</v>
      </c>
      <c r="AG99" s="141">
        <f t="shared" si="111"/>
        <v>0</v>
      </c>
      <c r="AH99" s="141">
        <f t="shared" si="111"/>
        <v>0</v>
      </c>
      <c r="AI99" s="141">
        <f t="shared" si="111"/>
        <v>0</v>
      </c>
      <c r="AJ99" s="141">
        <f t="shared" si="111"/>
        <v>0</v>
      </c>
      <c r="AK99" s="141">
        <f t="shared" si="111"/>
        <v>0</v>
      </c>
      <c r="AL99" s="141">
        <f t="shared" si="111"/>
        <v>0</v>
      </c>
      <c r="AM99" s="141">
        <f t="shared" si="111"/>
        <v>0</v>
      </c>
      <c r="AN99" s="141">
        <f t="shared" si="111"/>
        <v>0</v>
      </c>
      <c r="AO99" s="141">
        <f t="shared" si="111"/>
        <v>0</v>
      </c>
      <c r="AP99" s="141">
        <f t="shared" si="111"/>
        <v>0</v>
      </c>
      <c r="AQ99" s="141">
        <f t="shared" si="111"/>
        <v>0</v>
      </c>
      <c r="AR99" s="141">
        <f t="shared" si="111"/>
        <v>0</v>
      </c>
      <c r="AS99" s="141">
        <f t="shared" si="111"/>
        <v>0</v>
      </c>
      <c r="AT99" s="141">
        <f t="shared" si="111"/>
        <v>0</v>
      </c>
      <c r="AU99" s="141">
        <f t="shared" si="111"/>
        <v>0</v>
      </c>
      <c r="AV99" s="141">
        <f t="shared" si="111"/>
        <v>0</v>
      </c>
      <c r="AW99" s="141">
        <f t="shared" si="111"/>
        <v>0</v>
      </c>
      <c r="AX99" s="141">
        <f t="shared" si="111"/>
        <v>0</v>
      </c>
      <c r="AY99" s="141">
        <f t="shared" si="111"/>
        <v>0</v>
      </c>
      <c r="AZ99" s="141">
        <f t="shared" si="111"/>
        <v>0</v>
      </c>
      <c r="BA99" s="141">
        <f t="shared" si="111"/>
        <v>0</v>
      </c>
      <c r="BB99" s="112">
        <v>0</v>
      </c>
      <c r="BC99" s="141">
        <f t="shared" ref="BC99:BN99" si="112">BC100</f>
        <v>0</v>
      </c>
      <c r="BD99" s="141">
        <f t="shared" si="112"/>
        <v>0</v>
      </c>
      <c r="BE99" s="141">
        <f t="shared" si="112"/>
        <v>0</v>
      </c>
      <c r="BF99" s="141">
        <f t="shared" si="112"/>
        <v>0</v>
      </c>
      <c r="BG99" s="141">
        <f t="shared" si="112"/>
        <v>0</v>
      </c>
      <c r="BH99" s="141">
        <f t="shared" si="112"/>
        <v>0</v>
      </c>
      <c r="BI99" s="141">
        <f t="shared" si="112"/>
        <v>0</v>
      </c>
      <c r="BJ99" s="141">
        <f t="shared" si="112"/>
        <v>0</v>
      </c>
      <c r="BK99" s="141">
        <f t="shared" si="112"/>
        <v>0</v>
      </c>
      <c r="BL99" s="141">
        <f t="shared" si="112"/>
        <v>0</v>
      </c>
      <c r="BM99" s="141">
        <f t="shared" si="112"/>
        <v>0</v>
      </c>
      <c r="BN99" s="141">
        <f t="shared" si="112"/>
        <v>0</v>
      </c>
      <c r="BO99" s="112">
        <v>0</v>
      </c>
      <c r="BP99" s="141">
        <f>BP100</f>
        <v>0</v>
      </c>
      <c r="BQ99" s="141">
        <f>BQ100</f>
        <v>0</v>
      </c>
      <c r="BR99" s="141">
        <f>BR100</f>
        <v>0</v>
      </c>
      <c r="BS99" s="141">
        <f>BS100</f>
        <v>0</v>
      </c>
      <c r="BT99" s="112">
        <v>0</v>
      </c>
      <c r="BU99" s="141">
        <f t="shared" ref="BU99:CF99" si="113">BU100</f>
        <v>0</v>
      </c>
      <c r="BV99" s="141">
        <f t="shared" si="113"/>
        <v>0</v>
      </c>
      <c r="BW99" s="141">
        <f t="shared" si="113"/>
        <v>0</v>
      </c>
      <c r="BX99" s="141">
        <f t="shared" si="113"/>
        <v>0</v>
      </c>
      <c r="BY99" s="141">
        <f t="shared" si="113"/>
        <v>0</v>
      </c>
      <c r="BZ99" s="141">
        <f t="shared" si="113"/>
        <v>0</v>
      </c>
      <c r="CA99" s="141">
        <f t="shared" si="113"/>
        <v>0</v>
      </c>
      <c r="CB99" s="141">
        <f t="shared" si="113"/>
        <v>0</v>
      </c>
      <c r="CC99" s="141">
        <f t="shared" si="113"/>
        <v>0</v>
      </c>
      <c r="CD99" s="141">
        <f t="shared" si="113"/>
        <v>0</v>
      </c>
      <c r="CE99" s="141">
        <f t="shared" si="113"/>
        <v>0</v>
      </c>
      <c r="CF99" s="141">
        <f t="shared" si="113"/>
        <v>0</v>
      </c>
      <c r="CG99" s="112">
        <v>0</v>
      </c>
      <c r="CH99" s="141">
        <f t="shared" ref="CH99:CW99" si="114">CH100</f>
        <v>0</v>
      </c>
      <c r="CI99" s="141">
        <f t="shared" si="114"/>
        <v>0</v>
      </c>
      <c r="CJ99" s="141">
        <f t="shared" si="114"/>
        <v>0</v>
      </c>
      <c r="CK99" s="141">
        <f t="shared" si="114"/>
        <v>0</v>
      </c>
      <c r="CL99" s="141">
        <f t="shared" si="114"/>
        <v>0</v>
      </c>
      <c r="CM99" s="141">
        <f t="shared" si="114"/>
        <v>0</v>
      </c>
      <c r="CN99" s="141">
        <f t="shared" si="114"/>
        <v>0</v>
      </c>
      <c r="CO99" s="141">
        <f t="shared" si="114"/>
        <v>0</v>
      </c>
      <c r="CP99" s="141">
        <f t="shared" si="114"/>
        <v>0</v>
      </c>
      <c r="CQ99" s="141">
        <f t="shared" si="114"/>
        <v>0</v>
      </c>
      <c r="CR99" s="141">
        <f t="shared" si="114"/>
        <v>0</v>
      </c>
      <c r="CS99" s="141">
        <f t="shared" si="114"/>
        <v>0</v>
      </c>
      <c r="CT99" s="141">
        <f t="shared" si="114"/>
        <v>0</v>
      </c>
      <c r="CU99" s="141">
        <f t="shared" si="114"/>
        <v>0</v>
      </c>
      <c r="CV99" s="141">
        <f t="shared" si="114"/>
        <v>0</v>
      </c>
      <c r="CW99" s="141">
        <f t="shared" si="114"/>
        <v>0</v>
      </c>
      <c r="CX99" s="112">
        <v>0</v>
      </c>
      <c r="CY99" s="141">
        <f>CY100</f>
        <v>0</v>
      </c>
      <c r="CZ99" s="141">
        <f>CZ100</f>
        <v>0</v>
      </c>
      <c r="DA99" s="112">
        <v>870923.76</v>
      </c>
      <c r="DB99" s="141">
        <f>DB100</f>
        <v>0</v>
      </c>
      <c r="DC99" s="141">
        <f>DC100</f>
        <v>0</v>
      </c>
      <c r="DD99" s="141">
        <f>DD100</f>
        <v>870923.76</v>
      </c>
      <c r="DE99" s="141">
        <f>DE100</f>
        <v>0</v>
      </c>
      <c r="DF99" s="141">
        <f>DF100</f>
        <v>0</v>
      </c>
      <c r="DG99" s="112">
        <v>0</v>
      </c>
      <c r="DH99" s="141">
        <f>DH100</f>
        <v>0</v>
      </c>
      <c r="DI99" s="141">
        <f>DI100</f>
        <v>0</v>
      </c>
      <c r="DJ99" s="141">
        <f>DJ100</f>
        <v>0</v>
      </c>
      <c r="DK99" s="112">
        <v>0</v>
      </c>
      <c r="DL99" s="141">
        <f>DL100</f>
        <v>0</v>
      </c>
      <c r="DM99" s="141">
        <f>DM100</f>
        <v>0</v>
      </c>
      <c r="DN99" s="141">
        <f>DN100</f>
        <v>0</v>
      </c>
      <c r="DO99" s="141">
        <f>DO100</f>
        <v>0</v>
      </c>
      <c r="DP99" s="142">
        <f>DP100</f>
        <v>0</v>
      </c>
    </row>
    <row r="100" ht="22.5" customHeight="1" spans="1:120">
      <c r="A100" s="136" t="s">
        <v>337</v>
      </c>
      <c r="B100" s="137"/>
      <c r="C100" s="137"/>
      <c r="D100" s="138" t="s">
        <v>338</v>
      </c>
      <c r="E100" s="138"/>
      <c r="F100" s="138" t="s">
        <v>64</v>
      </c>
      <c r="G100" s="138"/>
      <c r="H100" s="138"/>
      <c r="I100" s="138" t="s">
        <v>64</v>
      </c>
      <c r="J100" s="268" t="s">
        <v>64</v>
      </c>
      <c r="K100" s="112">
        <v>870923.76</v>
      </c>
      <c r="L100" s="112">
        <v>0</v>
      </c>
      <c r="M100" s="141">
        <f t="shared" ref="M100:Y100" si="115">M101+M102</f>
        <v>0</v>
      </c>
      <c r="N100" s="141">
        <f t="shared" si="115"/>
        <v>0</v>
      </c>
      <c r="O100" s="141">
        <f t="shared" si="115"/>
        <v>0</v>
      </c>
      <c r="P100" s="141">
        <f t="shared" si="115"/>
        <v>0</v>
      </c>
      <c r="Q100" s="141">
        <f t="shared" si="115"/>
        <v>0</v>
      </c>
      <c r="R100" s="141">
        <f t="shared" si="115"/>
        <v>0</v>
      </c>
      <c r="S100" s="141">
        <f t="shared" si="115"/>
        <v>0</v>
      </c>
      <c r="T100" s="141">
        <f t="shared" si="115"/>
        <v>0</v>
      </c>
      <c r="U100" s="141">
        <f t="shared" si="115"/>
        <v>0</v>
      </c>
      <c r="V100" s="141">
        <f t="shared" si="115"/>
        <v>0</v>
      </c>
      <c r="W100" s="141">
        <f t="shared" si="115"/>
        <v>0</v>
      </c>
      <c r="X100" s="141">
        <f t="shared" si="115"/>
        <v>0</v>
      </c>
      <c r="Y100" s="141">
        <f t="shared" si="115"/>
        <v>0</v>
      </c>
      <c r="Z100" s="112">
        <v>0</v>
      </c>
      <c r="AA100" s="141">
        <f t="shared" ref="AA100:BA100" si="116">AA101+AA102</f>
        <v>0</v>
      </c>
      <c r="AB100" s="141">
        <f t="shared" si="116"/>
        <v>0</v>
      </c>
      <c r="AC100" s="141">
        <f t="shared" si="116"/>
        <v>0</v>
      </c>
      <c r="AD100" s="141">
        <f t="shared" si="116"/>
        <v>0</v>
      </c>
      <c r="AE100" s="141">
        <f t="shared" si="116"/>
        <v>0</v>
      </c>
      <c r="AF100" s="141">
        <f t="shared" si="116"/>
        <v>0</v>
      </c>
      <c r="AG100" s="141">
        <f t="shared" si="116"/>
        <v>0</v>
      </c>
      <c r="AH100" s="141">
        <f t="shared" si="116"/>
        <v>0</v>
      </c>
      <c r="AI100" s="141">
        <f t="shared" si="116"/>
        <v>0</v>
      </c>
      <c r="AJ100" s="141">
        <f t="shared" si="116"/>
        <v>0</v>
      </c>
      <c r="AK100" s="141">
        <f t="shared" si="116"/>
        <v>0</v>
      </c>
      <c r="AL100" s="141">
        <f t="shared" si="116"/>
        <v>0</v>
      </c>
      <c r="AM100" s="141">
        <f t="shared" si="116"/>
        <v>0</v>
      </c>
      <c r="AN100" s="141">
        <f t="shared" si="116"/>
        <v>0</v>
      </c>
      <c r="AO100" s="141">
        <f t="shared" si="116"/>
        <v>0</v>
      </c>
      <c r="AP100" s="141">
        <f t="shared" si="116"/>
        <v>0</v>
      </c>
      <c r="AQ100" s="141">
        <f t="shared" si="116"/>
        <v>0</v>
      </c>
      <c r="AR100" s="141">
        <f t="shared" si="116"/>
        <v>0</v>
      </c>
      <c r="AS100" s="141">
        <f t="shared" si="116"/>
        <v>0</v>
      </c>
      <c r="AT100" s="141">
        <f t="shared" si="116"/>
        <v>0</v>
      </c>
      <c r="AU100" s="141">
        <f t="shared" si="116"/>
        <v>0</v>
      </c>
      <c r="AV100" s="141">
        <f t="shared" si="116"/>
        <v>0</v>
      </c>
      <c r="AW100" s="141">
        <f t="shared" si="116"/>
        <v>0</v>
      </c>
      <c r="AX100" s="141">
        <f t="shared" si="116"/>
        <v>0</v>
      </c>
      <c r="AY100" s="141">
        <f t="shared" si="116"/>
        <v>0</v>
      </c>
      <c r="AZ100" s="141">
        <f t="shared" si="116"/>
        <v>0</v>
      </c>
      <c r="BA100" s="141">
        <f t="shared" si="116"/>
        <v>0</v>
      </c>
      <c r="BB100" s="112">
        <v>0</v>
      </c>
      <c r="BC100" s="141">
        <f t="shared" ref="BC100:BN100" si="117">BC101+BC102</f>
        <v>0</v>
      </c>
      <c r="BD100" s="141">
        <f t="shared" si="117"/>
        <v>0</v>
      </c>
      <c r="BE100" s="141">
        <f t="shared" si="117"/>
        <v>0</v>
      </c>
      <c r="BF100" s="141">
        <f t="shared" si="117"/>
        <v>0</v>
      </c>
      <c r="BG100" s="141">
        <f t="shared" si="117"/>
        <v>0</v>
      </c>
      <c r="BH100" s="141">
        <f t="shared" si="117"/>
        <v>0</v>
      </c>
      <c r="BI100" s="141">
        <f t="shared" si="117"/>
        <v>0</v>
      </c>
      <c r="BJ100" s="141">
        <f t="shared" si="117"/>
        <v>0</v>
      </c>
      <c r="BK100" s="141">
        <f t="shared" si="117"/>
        <v>0</v>
      </c>
      <c r="BL100" s="141">
        <f t="shared" si="117"/>
        <v>0</v>
      </c>
      <c r="BM100" s="141">
        <f t="shared" si="117"/>
        <v>0</v>
      </c>
      <c r="BN100" s="141">
        <f t="shared" si="117"/>
        <v>0</v>
      </c>
      <c r="BO100" s="112">
        <v>0</v>
      </c>
      <c r="BP100" s="141">
        <f>BP101+BP102</f>
        <v>0</v>
      </c>
      <c r="BQ100" s="141">
        <f>BQ101+BQ102</f>
        <v>0</v>
      </c>
      <c r="BR100" s="141">
        <f>BR101+BR102</f>
        <v>0</v>
      </c>
      <c r="BS100" s="141">
        <f>BS101+BS102</f>
        <v>0</v>
      </c>
      <c r="BT100" s="112">
        <v>0</v>
      </c>
      <c r="BU100" s="141">
        <f t="shared" ref="BU100:CF100" si="118">BU101+BU102</f>
        <v>0</v>
      </c>
      <c r="BV100" s="141">
        <f t="shared" si="118"/>
        <v>0</v>
      </c>
      <c r="BW100" s="141">
        <f t="shared" si="118"/>
        <v>0</v>
      </c>
      <c r="BX100" s="141">
        <f t="shared" si="118"/>
        <v>0</v>
      </c>
      <c r="BY100" s="141">
        <f t="shared" si="118"/>
        <v>0</v>
      </c>
      <c r="BZ100" s="141">
        <f t="shared" si="118"/>
        <v>0</v>
      </c>
      <c r="CA100" s="141">
        <f t="shared" si="118"/>
        <v>0</v>
      </c>
      <c r="CB100" s="141">
        <f t="shared" si="118"/>
        <v>0</v>
      </c>
      <c r="CC100" s="141">
        <f t="shared" si="118"/>
        <v>0</v>
      </c>
      <c r="CD100" s="141">
        <f t="shared" si="118"/>
        <v>0</v>
      </c>
      <c r="CE100" s="141">
        <f t="shared" si="118"/>
        <v>0</v>
      </c>
      <c r="CF100" s="141">
        <f t="shared" si="118"/>
        <v>0</v>
      </c>
      <c r="CG100" s="112">
        <v>0</v>
      </c>
      <c r="CH100" s="141">
        <f t="shared" ref="CH100:CW100" si="119">CH101+CH102</f>
        <v>0</v>
      </c>
      <c r="CI100" s="141">
        <f t="shared" si="119"/>
        <v>0</v>
      </c>
      <c r="CJ100" s="141">
        <f t="shared" si="119"/>
        <v>0</v>
      </c>
      <c r="CK100" s="141">
        <f t="shared" si="119"/>
        <v>0</v>
      </c>
      <c r="CL100" s="141">
        <f t="shared" si="119"/>
        <v>0</v>
      </c>
      <c r="CM100" s="141">
        <f t="shared" si="119"/>
        <v>0</v>
      </c>
      <c r="CN100" s="141">
        <f t="shared" si="119"/>
        <v>0</v>
      </c>
      <c r="CO100" s="141">
        <f t="shared" si="119"/>
        <v>0</v>
      </c>
      <c r="CP100" s="141">
        <f t="shared" si="119"/>
        <v>0</v>
      </c>
      <c r="CQ100" s="141">
        <f t="shared" si="119"/>
        <v>0</v>
      </c>
      <c r="CR100" s="141">
        <f t="shared" si="119"/>
        <v>0</v>
      </c>
      <c r="CS100" s="141">
        <f t="shared" si="119"/>
        <v>0</v>
      </c>
      <c r="CT100" s="141">
        <f t="shared" si="119"/>
        <v>0</v>
      </c>
      <c r="CU100" s="141">
        <f t="shared" si="119"/>
        <v>0</v>
      </c>
      <c r="CV100" s="141">
        <f t="shared" si="119"/>
        <v>0</v>
      </c>
      <c r="CW100" s="141">
        <f t="shared" si="119"/>
        <v>0</v>
      </c>
      <c r="CX100" s="112">
        <v>0</v>
      </c>
      <c r="CY100" s="141">
        <f>CY101+CY102</f>
        <v>0</v>
      </c>
      <c r="CZ100" s="141">
        <f>CZ101+CZ102</f>
        <v>0</v>
      </c>
      <c r="DA100" s="112">
        <v>870923.76</v>
      </c>
      <c r="DB100" s="141">
        <f>DB101+DB102</f>
        <v>0</v>
      </c>
      <c r="DC100" s="141">
        <f>DC101+DC102</f>
        <v>0</v>
      </c>
      <c r="DD100" s="141">
        <f>DD101+DD102</f>
        <v>870923.76</v>
      </c>
      <c r="DE100" s="141">
        <f>DE101+DE102</f>
        <v>0</v>
      </c>
      <c r="DF100" s="141">
        <f>DF101+DF102</f>
        <v>0</v>
      </c>
      <c r="DG100" s="112">
        <v>0</v>
      </c>
      <c r="DH100" s="141">
        <f>DH101+DH102</f>
        <v>0</v>
      </c>
      <c r="DI100" s="141">
        <f>DI101+DI102</f>
        <v>0</v>
      </c>
      <c r="DJ100" s="141">
        <f>DJ101+DJ102</f>
        <v>0</v>
      </c>
      <c r="DK100" s="112">
        <v>0</v>
      </c>
      <c r="DL100" s="141">
        <f>DL101+DL102</f>
        <v>0</v>
      </c>
      <c r="DM100" s="141">
        <f>DM101+DM102</f>
        <v>0</v>
      </c>
      <c r="DN100" s="141">
        <f>DN101+DN102</f>
        <v>0</v>
      </c>
      <c r="DO100" s="141">
        <f>DO101+DO102</f>
        <v>0</v>
      </c>
      <c r="DP100" s="142">
        <f>DP101+DP102</f>
        <v>0</v>
      </c>
    </row>
    <row r="101" ht="22.5" customHeight="1" spans="1:120">
      <c r="A101" s="130" t="s">
        <v>337</v>
      </c>
      <c r="B101" s="131"/>
      <c r="C101" s="131"/>
      <c r="D101" s="139" t="s">
        <v>678</v>
      </c>
      <c r="E101" s="139" t="s">
        <v>679</v>
      </c>
      <c r="F101" s="139" t="s">
        <v>519</v>
      </c>
      <c r="G101" s="139" t="s">
        <v>680</v>
      </c>
      <c r="H101" s="139" t="s">
        <v>679</v>
      </c>
      <c r="I101" s="139" t="s">
        <v>521</v>
      </c>
      <c r="J101" s="269" t="s">
        <v>64</v>
      </c>
      <c r="K101" s="112">
        <v>541315.04</v>
      </c>
      <c r="L101" s="112">
        <v>0</v>
      </c>
      <c r="M101" s="92">
        <v>0</v>
      </c>
      <c r="N101" s="92">
        <v>0</v>
      </c>
      <c r="O101" s="92">
        <v>0</v>
      </c>
      <c r="P101" s="92">
        <v>0</v>
      </c>
      <c r="Q101" s="92">
        <v>0</v>
      </c>
      <c r="R101" s="92">
        <v>0</v>
      </c>
      <c r="S101" s="92">
        <v>0</v>
      </c>
      <c r="T101" s="92">
        <v>0</v>
      </c>
      <c r="U101" s="92">
        <v>0</v>
      </c>
      <c r="V101" s="92">
        <v>0</v>
      </c>
      <c r="W101" s="92">
        <v>0</v>
      </c>
      <c r="X101" s="92">
        <v>0</v>
      </c>
      <c r="Y101" s="92">
        <v>0</v>
      </c>
      <c r="Z101" s="112">
        <v>0</v>
      </c>
      <c r="AA101" s="92">
        <v>0</v>
      </c>
      <c r="AB101" s="92">
        <v>0</v>
      </c>
      <c r="AC101" s="92">
        <v>0</v>
      </c>
      <c r="AD101" s="92">
        <v>0</v>
      </c>
      <c r="AE101" s="92">
        <v>0</v>
      </c>
      <c r="AF101" s="92">
        <v>0</v>
      </c>
      <c r="AG101" s="92">
        <v>0</v>
      </c>
      <c r="AH101" s="92">
        <v>0</v>
      </c>
      <c r="AI101" s="92">
        <v>0</v>
      </c>
      <c r="AJ101" s="92">
        <v>0</v>
      </c>
      <c r="AK101" s="92">
        <v>0</v>
      </c>
      <c r="AL101" s="92">
        <v>0</v>
      </c>
      <c r="AM101" s="92">
        <v>0</v>
      </c>
      <c r="AN101" s="92">
        <v>0</v>
      </c>
      <c r="AO101" s="92">
        <v>0</v>
      </c>
      <c r="AP101" s="92">
        <v>0</v>
      </c>
      <c r="AQ101" s="92">
        <v>0</v>
      </c>
      <c r="AR101" s="92">
        <v>0</v>
      </c>
      <c r="AS101" s="92">
        <v>0</v>
      </c>
      <c r="AT101" s="92">
        <v>0</v>
      </c>
      <c r="AU101" s="92">
        <v>0</v>
      </c>
      <c r="AV101" s="92">
        <v>0</v>
      </c>
      <c r="AW101" s="92">
        <v>0</v>
      </c>
      <c r="AX101" s="92">
        <v>0</v>
      </c>
      <c r="AY101" s="92">
        <v>0</v>
      </c>
      <c r="AZ101" s="92">
        <v>0</v>
      </c>
      <c r="BA101" s="92">
        <v>0</v>
      </c>
      <c r="BB101" s="112">
        <v>0</v>
      </c>
      <c r="BC101" s="92">
        <v>0</v>
      </c>
      <c r="BD101" s="92">
        <v>0</v>
      </c>
      <c r="BE101" s="92">
        <v>0</v>
      </c>
      <c r="BF101" s="92">
        <v>0</v>
      </c>
      <c r="BG101" s="92">
        <v>0</v>
      </c>
      <c r="BH101" s="92">
        <v>0</v>
      </c>
      <c r="BI101" s="92">
        <v>0</v>
      </c>
      <c r="BJ101" s="92">
        <v>0</v>
      </c>
      <c r="BK101" s="92">
        <v>0</v>
      </c>
      <c r="BL101" s="92">
        <v>0</v>
      </c>
      <c r="BM101" s="92">
        <v>0</v>
      </c>
      <c r="BN101" s="92">
        <v>0</v>
      </c>
      <c r="BO101" s="112">
        <v>0</v>
      </c>
      <c r="BP101" s="92">
        <v>0</v>
      </c>
      <c r="BQ101" s="92">
        <v>0</v>
      </c>
      <c r="BR101" s="92">
        <v>0</v>
      </c>
      <c r="BS101" s="92">
        <v>0</v>
      </c>
      <c r="BT101" s="112">
        <v>0</v>
      </c>
      <c r="BU101" s="92">
        <v>0</v>
      </c>
      <c r="BV101" s="92">
        <v>0</v>
      </c>
      <c r="BW101" s="92">
        <v>0</v>
      </c>
      <c r="BX101" s="92">
        <v>0</v>
      </c>
      <c r="BY101" s="92">
        <v>0</v>
      </c>
      <c r="BZ101" s="92">
        <v>0</v>
      </c>
      <c r="CA101" s="92">
        <v>0</v>
      </c>
      <c r="CB101" s="92">
        <v>0</v>
      </c>
      <c r="CC101" s="92">
        <v>0</v>
      </c>
      <c r="CD101" s="92">
        <v>0</v>
      </c>
      <c r="CE101" s="92">
        <v>0</v>
      </c>
      <c r="CF101" s="92">
        <v>0</v>
      </c>
      <c r="CG101" s="112">
        <v>0</v>
      </c>
      <c r="CH101" s="92">
        <v>0</v>
      </c>
      <c r="CI101" s="92">
        <v>0</v>
      </c>
      <c r="CJ101" s="92">
        <v>0</v>
      </c>
      <c r="CK101" s="92">
        <v>0</v>
      </c>
      <c r="CL101" s="92">
        <v>0</v>
      </c>
      <c r="CM101" s="92">
        <v>0</v>
      </c>
      <c r="CN101" s="92">
        <v>0</v>
      </c>
      <c r="CO101" s="92">
        <v>0</v>
      </c>
      <c r="CP101" s="92">
        <v>0</v>
      </c>
      <c r="CQ101" s="92">
        <v>0</v>
      </c>
      <c r="CR101" s="92">
        <v>0</v>
      </c>
      <c r="CS101" s="92">
        <v>0</v>
      </c>
      <c r="CT101" s="92">
        <v>0</v>
      </c>
      <c r="CU101" s="92">
        <v>0</v>
      </c>
      <c r="CV101" s="92">
        <v>0</v>
      </c>
      <c r="CW101" s="92">
        <v>0</v>
      </c>
      <c r="CX101" s="112">
        <v>0</v>
      </c>
      <c r="CY101" s="92">
        <v>0</v>
      </c>
      <c r="CZ101" s="92">
        <v>0</v>
      </c>
      <c r="DA101" s="112">
        <v>541315.04</v>
      </c>
      <c r="DB101" s="92">
        <v>0</v>
      </c>
      <c r="DC101" s="92">
        <v>0</v>
      </c>
      <c r="DD101" s="92">
        <v>541315.04</v>
      </c>
      <c r="DE101" s="92">
        <v>0</v>
      </c>
      <c r="DF101" s="92">
        <v>0</v>
      </c>
      <c r="DG101" s="112">
        <v>0</v>
      </c>
      <c r="DH101" s="92">
        <v>0</v>
      </c>
      <c r="DI101" s="92">
        <v>0</v>
      </c>
      <c r="DJ101" s="92">
        <v>0</v>
      </c>
      <c r="DK101" s="112">
        <v>0</v>
      </c>
      <c r="DL101" s="92">
        <v>0</v>
      </c>
      <c r="DM101" s="92">
        <v>0</v>
      </c>
      <c r="DN101" s="92">
        <v>0</v>
      </c>
      <c r="DO101" s="92">
        <v>0</v>
      </c>
      <c r="DP101" s="143">
        <v>0</v>
      </c>
    </row>
    <row r="102" ht="22.5" customHeight="1" spans="1:120">
      <c r="A102" s="130" t="s">
        <v>337</v>
      </c>
      <c r="B102" s="131"/>
      <c r="C102" s="131"/>
      <c r="D102" s="139" t="s">
        <v>671</v>
      </c>
      <c r="E102" s="139" t="s">
        <v>672</v>
      </c>
      <c r="F102" s="139" t="s">
        <v>519</v>
      </c>
      <c r="G102" s="139" t="s">
        <v>554</v>
      </c>
      <c r="H102" s="139" t="s">
        <v>673</v>
      </c>
      <c r="I102" s="139" t="s">
        <v>521</v>
      </c>
      <c r="J102" s="269" t="s">
        <v>64</v>
      </c>
      <c r="K102" s="112">
        <v>329608.72</v>
      </c>
      <c r="L102" s="112">
        <v>0</v>
      </c>
      <c r="M102" s="92">
        <v>0</v>
      </c>
      <c r="N102" s="92">
        <v>0</v>
      </c>
      <c r="O102" s="92">
        <v>0</v>
      </c>
      <c r="P102" s="92">
        <v>0</v>
      </c>
      <c r="Q102" s="92">
        <v>0</v>
      </c>
      <c r="R102" s="92">
        <v>0</v>
      </c>
      <c r="S102" s="92">
        <v>0</v>
      </c>
      <c r="T102" s="92">
        <v>0</v>
      </c>
      <c r="U102" s="92">
        <v>0</v>
      </c>
      <c r="V102" s="92">
        <v>0</v>
      </c>
      <c r="W102" s="92">
        <v>0</v>
      </c>
      <c r="X102" s="92">
        <v>0</v>
      </c>
      <c r="Y102" s="92">
        <v>0</v>
      </c>
      <c r="Z102" s="112">
        <v>0</v>
      </c>
      <c r="AA102" s="92">
        <v>0</v>
      </c>
      <c r="AB102" s="92">
        <v>0</v>
      </c>
      <c r="AC102" s="92">
        <v>0</v>
      </c>
      <c r="AD102" s="92">
        <v>0</v>
      </c>
      <c r="AE102" s="92">
        <v>0</v>
      </c>
      <c r="AF102" s="92">
        <v>0</v>
      </c>
      <c r="AG102" s="92">
        <v>0</v>
      </c>
      <c r="AH102" s="92">
        <v>0</v>
      </c>
      <c r="AI102" s="92">
        <v>0</v>
      </c>
      <c r="AJ102" s="92">
        <v>0</v>
      </c>
      <c r="AK102" s="92">
        <v>0</v>
      </c>
      <c r="AL102" s="92">
        <v>0</v>
      </c>
      <c r="AM102" s="92">
        <v>0</v>
      </c>
      <c r="AN102" s="92">
        <v>0</v>
      </c>
      <c r="AO102" s="92">
        <v>0</v>
      </c>
      <c r="AP102" s="92">
        <v>0</v>
      </c>
      <c r="AQ102" s="92">
        <v>0</v>
      </c>
      <c r="AR102" s="92">
        <v>0</v>
      </c>
      <c r="AS102" s="92">
        <v>0</v>
      </c>
      <c r="AT102" s="92">
        <v>0</v>
      </c>
      <c r="AU102" s="92">
        <v>0</v>
      </c>
      <c r="AV102" s="92">
        <v>0</v>
      </c>
      <c r="AW102" s="92">
        <v>0</v>
      </c>
      <c r="AX102" s="92">
        <v>0</v>
      </c>
      <c r="AY102" s="92">
        <v>0</v>
      </c>
      <c r="AZ102" s="92">
        <v>0</v>
      </c>
      <c r="BA102" s="92">
        <v>0</v>
      </c>
      <c r="BB102" s="112">
        <v>0</v>
      </c>
      <c r="BC102" s="92">
        <v>0</v>
      </c>
      <c r="BD102" s="92">
        <v>0</v>
      </c>
      <c r="BE102" s="92">
        <v>0</v>
      </c>
      <c r="BF102" s="92">
        <v>0</v>
      </c>
      <c r="BG102" s="92">
        <v>0</v>
      </c>
      <c r="BH102" s="92">
        <v>0</v>
      </c>
      <c r="BI102" s="92">
        <v>0</v>
      </c>
      <c r="BJ102" s="92">
        <v>0</v>
      </c>
      <c r="BK102" s="92">
        <v>0</v>
      </c>
      <c r="BL102" s="92">
        <v>0</v>
      </c>
      <c r="BM102" s="92">
        <v>0</v>
      </c>
      <c r="BN102" s="92">
        <v>0</v>
      </c>
      <c r="BO102" s="112">
        <v>0</v>
      </c>
      <c r="BP102" s="92">
        <v>0</v>
      </c>
      <c r="BQ102" s="92">
        <v>0</v>
      </c>
      <c r="BR102" s="92">
        <v>0</v>
      </c>
      <c r="BS102" s="92">
        <v>0</v>
      </c>
      <c r="BT102" s="112">
        <v>0</v>
      </c>
      <c r="BU102" s="92">
        <v>0</v>
      </c>
      <c r="BV102" s="92">
        <v>0</v>
      </c>
      <c r="BW102" s="92">
        <v>0</v>
      </c>
      <c r="BX102" s="92">
        <v>0</v>
      </c>
      <c r="BY102" s="92">
        <v>0</v>
      </c>
      <c r="BZ102" s="92">
        <v>0</v>
      </c>
      <c r="CA102" s="92">
        <v>0</v>
      </c>
      <c r="CB102" s="92">
        <v>0</v>
      </c>
      <c r="CC102" s="92">
        <v>0</v>
      </c>
      <c r="CD102" s="92">
        <v>0</v>
      </c>
      <c r="CE102" s="92">
        <v>0</v>
      </c>
      <c r="CF102" s="92">
        <v>0</v>
      </c>
      <c r="CG102" s="112">
        <v>0</v>
      </c>
      <c r="CH102" s="92">
        <v>0</v>
      </c>
      <c r="CI102" s="92">
        <v>0</v>
      </c>
      <c r="CJ102" s="92">
        <v>0</v>
      </c>
      <c r="CK102" s="92">
        <v>0</v>
      </c>
      <c r="CL102" s="92">
        <v>0</v>
      </c>
      <c r="CM102" s="92">
        <v>0</v>
      </c>
      <c r="CN102" s="92">
        <v>0</v>
      </c>
      <c r="CO102" s="92">
        <v>0</v>
      </c>
      <c r="CP102" s="92">
        <v>0</v>
      </c>
      <c r="CQ102" s="92">
        <v>0</v>
      </c>
      <c r="CR102" s="92">
        <v>0</v>
      </c>
      <c r="CS102" s="92">
        <v>0</v>
      </c>
      <c r="CT102" s="92">
        <v>0</v>
      </c>
      <c r="CU102" s="92">
        <v>0</v>
      </c>
      <c r="CV102" s="92">
        <v>0</v>
      </c>
      <c r="CW102" s="92">
        <v>0</v>
      </c>
      <c r="CX102" s="112">
        <v>0</v>
      </c>
      <c r="CY102" s="92">
        <v>0</v>
      </c>
      <c r="CZ102" s="92">
        <v>0</v>
      </c>
      <c r="DA102" s="112">
        <v>329608.72</v>
      </c>
      <c r="DB102" s="92">
        <v>0</v>
      </c>
      <c r="DC102" s="92">
        <v>0</v>
      </c>
      <c r="DD102" s="92">
        <v>329608.72</v>
      </c>
      <c r="DE102" s="92">
        <v>0</v>
      </c>
      <c r="DF102" s="92">
        <v>0</v>
      </c>
      <c r="DG102" s="112">
        <v>0</v>
      </c>
      <c r="DH102" s="92">
        <v>0</v>
      </c>
      <c r="DI102" s="92">
        <v>0</v>
      </c>
      <c r="DJ102" s="92">
        <v>0</v>
      </c>
      <c r="DK102" s="112">
        <v>0</v>
      </c>
      <c r="DL102" s="92">
        <v>0</v>
      </c>
      <c r="DM102" s="92">
        <v>0</v>
      </c>
      <c r="DN102" s="92">
        <v>0</v>
      </c>
      <c r="DO102" s="92">
        <v>0</v>
      </c>
      <c r="DP102" s="143">
        <v>0</v>
      </c>
    </row>
  </sheetData>
  <mergeCells count="15">
    <mergeCell ref="A1:AT1"/>
    <mergeCell ref="A3:E3"/>
    <mergeCell ref="A4:J4"/>
    <mergeCell ref="L4:Y4"/>
    <mergeCell ref="Z4:BA4"/>
    <mergeCell ref="BB4:BN4"/>
    <mergeCell ref="BO4:BS4"/>
    <mergeCell ref="BT4:CF4"/>
    <mergeCell ref="CG4:CW4"/>
    <mergeCell ref="CX4:CZ4"/>
    <mergeCell ref="DA4:DF4"/>
    <mergeCell ref="DG4:DJ4"/>
    <mergeCell ref="DK4:DP4"/>
    <mergeCell ref="A5:C5"/>
    <mergeCell ref="K4:K5"/>
  </mergeCells>
  <dataValidations count="1">
    <dataValidation type="textLength" operator="between" allowBlank="1" showInputMessage="1" showErrorMessage="1" sqref="E7:E102 H7:H102">
      <formula1>21</formula1>
      <formula2>21</formula2>
    </dataValidation>
  </dataValidations>
  <printOptions horizontalCentered="1"/>
  <pageMargins left="0.71" right="0.71" top="0.4" bottom="0.4" header="0.31" footer="0.31"/>
  <pageSetup paperSize="8" orientation="landscape" blackAndWhite="1" useFirstPageNumber="1"/>
  <headerFooter>
    <oddFooter>&amp;C第 &amp;P 页，共 &amp;N 页</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33</vt:i4>
      </vt:variant>
    </vt:vector>
  </HeadingPairs>
  <TitlesOfParts>
    <vt:vector size="33" baseType="lpstr">
      <vt:lpstr>封面</vt:lpstr>
      <vt:lpstr>Z01收入支出决算总表</vt:lpstr>
      <vt:lpstr>Z01_1财政拨款收入支出决算总表</vt:lpstr>
      <vt:lpstr>Z02收入支出决算表</vt:lpstr>
      <vt:lpstr>Z03收入决算表</vt:lpstr>
      <vt:lpstr>Z04支出决算表</vt:lpstr>
      <vt:lpstr>Z05支出决算明细表</vt:lpstr>
      <vt:lpstr>Z05_1基本支出决算明细表</vt:lpstr>
      <vt:lpstr>Z05_2项目支出决算明细表</vt:lpstr>
      <vt:lpstr>Z05_3经营支出决算明细表</vt:lpstr>
      <vt:lpstr>Z06项目支出分项目收入支出决算表</vt:lpstr>
      <vt:lpstr>Z07一般公共预算财政拨款收入支出决算表</vt:lpstr>
      <vt:lpstr>Z08一般公共预算财政拨款支出决算明细表</vt:lpstr>
      <vt:lpstr>Z08_1一般公共预算财政拨款基本支出决算明细表</vt:lpstr>
      <vt:lpstr>Z08_2一般公共预算财政拨款项目支出决算明细表</vt: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Z11表国有资本经营预算财政拨款收支决算表</vt:lpstr>
      <vt:lpstr>Z12国有资本经营预算财政拨款支出决算明细表</vt:lpstr>
      <vt:lpstr>F01预算支出相关信息表</vt:lpstr>
      <vt:lpstr>F02基本数字表</vt:lpstr>
      <vt:lpstr>F03机构运行信息表</vt:lpstr>
      <vt:lpstr>F04非税收入征缴情况表</vt:lpstr>
      <vt:lpstr>F05基本支出分项目收支情况表</vt:lpstr>
      <vt:lpstr>CS01_1年初结转和结余调整情况表</vt:lpstr>
      <vt:lpstr>CS01_2非财政拨款结余和专用结余年初年末变动情况表</vt:lpstr>
      <vt:lpstr>CS02主要指标变动情况表</vt:lpstr>
      <vt:lpstr>CS03其他收入明细情况表</vt:lpstr>
      <vt:lpstr>CS07住房公积金业务收支情况表</vt:lpstr>
      <vt:lpstr>LH01部门决算量化评价表</vt:lpstr>
      <vt:lpstr>DZ01决算数据与总会计对账表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嘻嘻嘻</cp:lastModifiedBy>
  <cp:revision>1</cp:revision>
  <dcterms:created xsi:type="dcterms:W3CDTF">2006-06-21T16:00:00Z</dcterms:created>
  <cp:lastPrinted>2021-10-17T08:49:00Z</cp:lastPrinted>
  <dcterms:modified xsi:type="dcterms:W3CDTF">2025-09-11T07:07:52Z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AAF1CD38997D4168AC82E1041ED12DAC</vt:lpwstr>
  </property>
</Properties>
</file>